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1840" windowHeight="13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9" i="1" l="1"/>
  <c r="E57" i="1"/>
  <c r="F57" i="1" s="1"/>
  <c r="D59" i="1" l="1"/>
  <c r="E58" i="1"/>
  <c r="F58" i="1" s="1"/>
  <c r="E56" i="1"/>
  <c r="E55" i="1"/>
  <c r="E54" i="1"/>
  <c r="E53" i="1"/>
  <c r="E52" i="1"/>
  <c r="E51" i="1"/>
  <c r="E50" i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E42" i="1"/>
  <c r="E41" i="1"/>
  <c r="F41" i="1" s="1"/>
  <c r="E40" i="1"/>
  <c r="F40" i="1" s="1"/>
  <c r="E39" i="1"/>
  <c r="F42" i="1"/>
  <c r="F43" i="1"/>
  <c r="D30" i="1"/>
  <c r="E30" i="1"/>
  <c r="C30" i="1"/>
  <c r="F21" i="1"/>
  <c r="F22" i="1"/>
  <c r="F30" i="1" s="1"/>
  <c r="F23" i="1"/>
  <c r="F24" i="1"/>
  <c r="F25" i="1"/>
  <c r="F26" i="1"/>
  <c r="F27" i="1"/>
  <c r="F28" i="1"/>
  <c r="F29" i="1"/>
  <c r="F20" i="1"/>
  <c r="F35" i="1"/>
  <c r="E33" i="1"/>
  <c r="F33" i="1" s="1"/>
  <c r="E34" i="1"/>
  <c r="F34" i="1" s="1"/>
  <c r="E35" i="1"/>
  <c r="E36" i="1"/>
  <c r="F36" i="1" s="1"/>
  <c r="F32" i="1"/>
  <c r="D18" i="1"/>
  <c r="E18" i="1"/>
  <c r="F18" i="1"/>
  <c r="C18" i="1"/>
  <c r="F14" i="1"/>
  <c r="D15" i="1"/>
  <c r="E15" i="1"/>
  <c r="C15" i="1"/>
  <c r="F12" i="1"/>
  <c r="F50" i="1"/>
  <c r="C60" i="1"/>
  <c r="F17" i="1"/>
  <c r="F37" i="1" l="1"/>
  <c r="E37" i="1"/>
  <c r="E59" i="1"/>
  <c r="E60" i="1" l="1"/>
  <c r="F51" i="1"/>
  <c r="F55" i="1" l="1"/>
  <c r="C37" i="1" l="1"/>
  <c r="D37" i="1"/>
  <c r="D60" i="1" s="1"/>
  <c r="F56" i="1"/>
  <c r="F54" i="1"/>
  <c r="F53" i="1"/>
  <c r="F52" i="1"/>
  <c r="F39" i="1"/>
  <c r="F13" i="1"/>
  <c r="F15" i="1" s="1"/>
  <c r="F59" i="1" l="1"/>
  <c r="F60" i="1" s="1"/>
</calcChain>
</file>

<file path=xl/sharedStrings.xml><?xml version="1.0" encoding="utf-8"?>
<sst xmlns="http://schemas.openxmlformats.org/spreadsheetml/2006/main" count="63" uniqueCount="60">
  <si>
    <t>ՀՀ Արագածոտն մարզի Ալագյազ</t>
  </si>
  <si>
    <t>համայնքի ավագանու</t>
  </si>
  <si>
    <t>N</t>
  </si>
  <si>
    <t>Ընդամնեը տարեկան աշխ. Ֆոնդը (ՀՀ դրամ)</t>
  </si>
  <si>
    <t>Համայնքի ղեկավար</t>
  </si>
  <si>
    <t>Հավաքարար</t>
  </si>
  <si>
    <t>Ընդամենը`</t>
  </si>
  <si>
    <t>Պահակ</t>
  </si>
  <si>
    <t>Ալագյազ համայնքի ղեկավար`                      Ջասմ Մախմուդով</t>
  </si>
  <si>
    <t>Պահակ 2</t>
  </si>
  <si>
    <t>ԸՆԴԱՄԵՆԸ</t>
  </si>
  <si>
    <t>Հավելված 1</t>
  </si>
  <si>
    <t>Խմելու ջրագծերը կարգավորող և վերահսկող</t>
  </si>
  <si>
    <t>ԸՆԴԱՄԵՆԸ՝</t>
  </si>
  <si>
    <t>Աշխատակազմի քարտուղար 1.2-1</t>
  </si>
  <si>
    <t>Գլխավոր մասնագետ 2-3-1</t>
  </si>
  <si>
    <t xml:space="preserve">Առաջատար մասնագետ 3.1-1, 3.1-2, 3.1-3 </t>
  </si>
  <si>
    <t>Համայնքի ղեկավարի առաջին տեղակալ</t>
  </si>
  <si>
    <t>Համայնքի ղեկավարի խորհրդական՝ իրավական գծով</t>
  </si>
  <si>
    <t>Փողոցների գիշերային լուսավորության համակարգի վերահսկող մասնագետ</t>
  </si>
  <si>
    <t>Օպերատոր Ալագյազ բնակավայրում</t>
  </si>
  <si>
    <t>Օպերատոր Ջամշլու բնակավայրում</t>
  </si>
  <si>
    <t>Օպերատոր Սիփան բնակավայրում</t>
  </si>
  <si>
    <t>Օպերատոր Ավշեն բնակավայրում</t>
  </si>
  <si>
    <t>Օպերատոր Ճարճակիս բնակավայրում</t>
  </si>
  <si>
    <t>Օպերատոր Միջնատուն բնակավայրում</t>
  </si>
  <si>
    <t>Օպերատոր Ռյա Թազա բնակավայրում</t>
  </si>
  <si>
    <t>Օպերատոր Միրաք բնակավայրում</t>
  </si>
  <si>
    <t>Օպերատոր Շենկանի բնակավայրում</t>
  </si>
  <si>
    <t>Օպերատոր Սադունց բնակավայրում</t>
  </si>
  <si>
    <t>Օպերատոր Կանիաշիր բնակավայրում</t>
  </si>
  <si>
    <t>Բանվոր-էլեկտրիկ</t>
  </si>
  <si>
    <t>Վարորդ</t>
  </si>
  <si>
    <t xml:space="preserve">Համայնքի ղեկավարի տեղակալ </t>
  </si>
  <si>
    <t>Գործավար</t>
  </si>
  <si>
    <t>Պաշտոնի անվանումը</t>
  </si>
  <si>
    <t>Հաստիքային միավորը</t>
  </si>
  <si>
    <t>ՀԱՄԱՅՆՔԱՅԻՆ ՔԱՂԱՔԱԿԱՆ ՊԱՇՏՈՆՆԵՐ</t>
  </si>
  <si>
    <t>ՀԱՄԱՅՆՔԱՅԻՆ ՀԱՅԵՑՈՂԱԿԱՆ ՊԱՇՏՈՆՆԵՐ</t>
  </si>
  <si>
    <t>ՀԱՄԱՅՆՔԻ ՎԱՐՉԱԿԱՆ ՊԱՇՏՈՆՆԵՐ</t>
  </si>
  <si>
    <t>Ճարճակիս բնակավայրի վարչական ղեկավար</t>
  </si>
  <si>
    <t>Ռյա Թազա բնակավայրի վարչական ղեկավար</t>
  </si>
  <si>
    <t>Սադունց բնակավայրի վարչական ղեկավար</t>
  </si>
  <si>
    <t>Կանիաշիր բնակավայրի վարչական ղեկավար</t>
  </si>
  <si>
    <t>Սիփան բնակավայրի վարչական ղեկավար</t>
  </si>
  <si>
    <t>Ավշեն բնակավայրի վարչական ղեկավար</t>
  </si>
  <si>
    <t>Ջամշլու բնակավայրի վարչական ղեկավար</t>
  </si>
  <si>
    <t>Շենկանի բնակավայրի վարչական ղեկավար</t>
  </si>
  <si>
    <t>Միրաք բնակավայրի վարչական ղեկավար</t>
  </si>
  <si>
    <t>Միջնատուն բնակավայրի վարչական ղեկավար</t>
  </si>
  <si>
    <t>Աշխատավարձի չափը</t>
  </si>
  <si>
    <t>Պաշտոնային դրույքաչափը</t>
  </si>
  <si>
    <t>Առաջին կարգի մասնագետ                3.2-1, 3.2-2, 3.2-3, 3.2-4, 3.2-5</t>
  </si>
  <si>
    <t>երկրորդ կարգի մասնագետ 3.3-1</t>
  </si>
  <si>
    <t>ՏԵԽՆԻԿԱԿԱՆ ՍՊԱՍԱՐԿՈՒՄ ԻՐԱԿԱՆԱՑՆՈՂ ԱՆՁՆԱԿԱԶՄ</t>
  </si>
  <si>
    <t>ՀԱՄԱՅՆՔԱՅԻՆ ԾԱՌԱՅՈՒԹՅԱՆ ՊԱՇՏՈՆՆԵՐ</t>
  </si>
  <si>
    <t>Անասնաբույժ</t>
  </si>
  <si>
    <t>Աշխատակիցների թվաքանակը՝ 45</t>
  </si>
  <si>
    <r>
      <t>16 դեկտեմբերի 2025թ.</t>
    </r>
    <r>
      <rPr>
        <sz val="10"/>
        <color rgb="FFFF0000"/>
        <rFont val="GHEA Grapalat"/>
        <family val="3"/>
      </rPr>
      <t xml:space="preserve"> </t>
    </r>
    <r>
      <rPr>
        <sz val="10"/>
        <rFont val="GHEA Grapalat"/>
        <family val="3"/>
      </rPr>
      <t>N 46</t>
    </r>
    <r>
      <rPr>
        <sz val="10"/>
        <color theme="1"/>
        <rFont val="GHEA Grapalat"/>
        <family val="3"/>
      </rPr>
      <t xml:space="preserve">  որոշման</t>
    </r>
  </si>
  <si>
    <t>ՀՀ ԱՐԱԳԱԾՈՏՆ ՄԱՐԶԻ ԱԼԱԳՅԱԶ ՀԱՄԱՅՆՔԱՊԵՏԱՐԱՆԻ 2026 ԹՎԱԿԱՆԻ ԱՇԽԱՏԱԿԱԶՄԻ ԱՇԽԱՏԱԿԻՑՆԵՐԻ ԹՎԱՔԱՆԱԿԸ, ՀԱՍՏԻՔԱՑՈՒՑԱԿԸ ԵՎ ՊԱՇՏՈՆԱՅԻՆ ԴՐՈՒՅՔԱՉԱՓԵՐԸ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</si>
</sst>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4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rgb="FFFF0000"/>
      <name val="GHEA Grapalat"/>
      <family val="3"/>
    </font>
    <font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/>
    <xf numFmtId="0" fontId="1" fillId="0" borderId="2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C10" sqref="C10"/>
    </sheetView>
  </sheetViews>
  <sheetFormatPr defaultColWidth="9.140625" defaultRowHeight="16.5" x14ac:dyDescent="0.3"/>
  <cols>
    <col min="1" max="1" width="3.85546875" style="1" customWidth="1"/>
    <col min="2" max="2" width="42" style="1" customWidth="1"/>
    <col min="3" max="4" width="13.7109375" style="1" customWidth="1"/>
    <col min="5" max="5" width="15.85546875" style="1" customWidth="1"/>
    <col min="6" max="6" width="15.28515625" style="1" customWidth="1"/>
    <col min="7" max="7" width="0.5703125" style="1" customWidth="1"/>
    <col min="8" max="16384" width="9.140625" style="1"/>
  </cols>
  <sheetData>
    <row r="1" spans="1:6" ht="14.25" customHeight="1" x14ac:dyDescent="0.3">
      <c r="C1" s="50" t="s">
        <v>11</v>
      </c>
      <c r="D1" s="50"/>
      <c r="E1" s="50"/>
      <c r="F1" s="50"/>
    </row>
    <row r="2" spans="1:6" ht="14.25" customHeight="1" x14ac:dyDescent="0.3">
      <c r="C2" s="50" t="s">
        <v>0</v>
      </c>
      <c r="D2" s="50"/>
      <c r="E2" s="50"/>
      <c r="F2" s="50"/>
    </row>
    <row r="3" spans="1:6" ht="14.25" customHeight="1" x14ac:dyDescent="0.3">
      <c r="C3" s="50" t="s">
        <v>1</v>
      </c>
      <c r="D3" s="50"/>
      <c r="E3" s="50"/>
      <c r="F3" s="50"/>
    </row>
    <row r="4" spans="1:6" ht="14.25" customHeight="1" x14ac:dyDescent="0.3">
      <c r="C4" s="50" t="s">
        <v>58</v>
      </c>
      <c r="D4" s="50"/>
      <c r="E4" s="50"/>
      <c r="F4" s="50"/>
    </row>
    <row r="5" spans="1:6" ht="16.5" customHeight="1" x14ac:dyDescent="0.3">
      <c r="A5" s="51" t="s">
        <v>59</v>
      </c>
      <c r="B5" s="51"/>
      <c r="C5" s="51"/>
      <c r="D5" s="51"/>
      <c r="E5" s="51"/>
      <c r="F5" s="51"/>
    </row>
    <row r="6" spans="1:6" x14ac:dyDescent="0.3">
      <c r="A6" s="51"/>
      <c r="B6" s="51"/>
      <c r="C6" s="51"/>
      <c r="D6" s="51"/>
      <c r="E6" s="51"/>
      <c r="F6" s="51"/>
    </row>
    <row r="7" spans="1:6" x14ac:dyDescent="0.3">
      <c r="A7" s="51"/>
      <c r="B7" s="51"/>
      <c r="C7" s="51"/>
      <c r="D7" s="51"/>
      <c r="E7" s="51"/>
      <c r="F7" s="51"/>
    </row>
    <row r="8" spans="1:6" ht="6.75" customHeight="1" x14ac:dyDescent="0.3">
      <c r="A8" s="51"/>
      <c r="B8" s="51"/>
      <c r="C8" s="51"/>
      <c r="D8" s="51"/>
      <c r="E8" s="51"/>
      <c r="F8" s="51"/>
    </row>
    <row r="9" spans="1:6" ht="17.25" customHeight="1" thickBot="1" x14ac:dyDescent="0.35">
      <c r="A9" s="30" t="s">
        <v>57</v>
      </c>
      <c r="B9" s="31"/>
      <c r="C9" s="24"/>
      <c r="D9" s="24"/>
      <c r="E9" s="24"/>
      <c r="F9" s="24"/>
    </row>
    <row r="10" spans="1:6" ht="56.25" customHeight="1" thickBot="1" x14ac:dyDescent="0.35">
      <c r="A10" s="25" t="s">
        <v>2</v>
      </c>
      <c r="B10" s="28" t="s">
        <v>35</v>
      </c>
      <c r="C10" s="28" t="s">
        <v>36</v>
      </c>
      <c r="D10" s="29" t="s">
        <v>51</v>
      </c>
      <c r="E10" s="28" t="s">
        <v>50</v>
      </c>
      <c r="F10" s="28" t="s">
        <v>3</v>
      </c>
    </row>
    <row r="11" spans="1:6" ht="22.5" customHeight="1" thickBot="1" x14ac:dyDescent="0.35">
      <c r="A11" s="53" t="s">
        <v>37</v>
      </c>
      <c r="B11" s="54"/>
      <c r="C11" s="54"/>
      <c r="D11" s="54"/>
      <c r="E11" s="54"/>
      <c r="F11" s="55"/>
    </row>
    <row r="12" spans="1:6" ht="24" customHeight="1" x14ac:dyDescent="0.3">
      <c r="A12" s="3">
        <v>1</v>
      </c>
      <c r="B12" s="10" t="s">
        <v>4</v>
      </c>
      <c r="C12" s="4">
        <v>1</v>
      </c>
      <c r="D12" s="4">
        <v>430000</v>
      </c>
      <c r="E12" s="4">
        <v>430000</v>
      </c>
      <c r="F12" s="4">
        <f>E12*12</f>
        <v>5160000</v>
      </c>
    </row>
    <row r="13" spans="1:6" ht="24" customHeight="1" x14ac:dyDescent="0.3">
      <c r="A13" s="6">
        <v>2</v>
      </c>
      <c r="B13" s="11" t="s">
        <v>17</v>
      </c>
      <c r="C13" s="7">
        <v>1</v>
      </c>
      <c r="D13" s="8">
        <v>296000</v>
      </c>
      <c r="E13" s="7">
        <v>296000</v>
      </c>
      <c r="F13" s="7">
        <f>E13*12</f>
        <v>3552000</v>
      </c>
    </row>
    <row r="14" spans="1:6" ht="24" customHeight="1" thickBot="1" x14ac:dyDescent="0.35">
      <c r="A14" s="35">
        <v>3</v>
      </c>
      <c r="B14" s="37" t="s">
        <v>33</v>
      </c>
      <c r="C14" s="9">
        <v>1</v>
      </c>
      <c r="D14" s="36">
        <v>158000</v>
      </c>
      <c r="E14" s="9">
        <v>158000</v>
      </c>
      <c r="F14" s="7">
        <f>E14*12</f>
        <v>1896000</v>
      </c>
    </row>
    <row r="15" spans="1:6" ht="24" customHeight="1" thickBot="1" x14ac:dyDescent="0.35">
      <c r="A15" s="22"/>
      <c r="B15" s="38" t="s">
        <v>10</v>
      </c>
      <c r="C15" s="22">
        <f>SUM(C12:C14)</f>
        <v>3</v>
      </c>
      <c r="D15" s="22">
        <f t="shared" ref="D15:F15" si="0">SUM(D12:D14)</f>
        <v>884000</v>
      </c>
      <c r="E15" s="22">
        <f t="shared" si="0"/>
        <v>884000</v>
      </c>
      <c r="F15" s="9">
        <f t="shared" si="0"/>
        <v>10608000</v>
      </c>
    </row>
    <row r="16" spans="1:6" ht="24" customHeight="1" thickBot="1" x14ac:dyDescent="0.35">
      <c r="A16" s="60" t="s">
        <v>38</v>
      </c>
      <c r="B16" s="61"/>
      <c r="C16" s="61"/>
      <c r="D16" s="61"/>
      <c r="E16" s="61"/>
      <c r="F16" s="62"/>
    </row>
    <row r="17" spans="1:7" ht="27.75" customHeight="1" thickBot="1" x14ac:dyDescent="0.35">
      <c r="A17" s="40">
        <v>4</v>
      </c>
      <c r="B17" s="41" t="s">
        <v>18</v>
      </c>
      <c r="C17" s="42">
        <v>1</v>
      </c>
      <c r="D17" s="43">
        <v>208000</v>
      </c>
      <c r="E17" s="42">
        <v>208000</v>
      </c>
      <c r="F17" s="39">
        <f>E17*12</f>
        <v>2496000</v>
      </c>
    </row>
    <row r="18" spans="1:7" ht="24" customHeight="1" thickBot="1" x14ac:dyDescent="0.35">
      <c r="A18" s="2"/>
      <c r="B18" s="44" t="s">
        <v>10</v>
      </c>
      <c r="C18" s="2">
        <f>SUM(C17)</f>
        <v>1</v>
      </c>
      <c r="D18" s="2">
        <f t="shared" ref="D18:F18" si="1">SUM(D17)</f>
        <v>208000</v>
      </c>
      <c r="E18" s="2">
        <f t="shared" si="1"/>
        <v>208000</v>
      </c>
      <c r="F18" s="26">
        <f t="shared" si="1"/>
        <v>2496000</v>
      </c>
    </row>
    <row r="19" spans="1:7" ht="27.75" customHeight="1" thickBot="1" x14ac:dyDescent="0.35">
      <c r="A19" s="53" t="s">
        <v>39</v>
      </c>
      <c r="B19" s="54"/>
      <c r="C19" s="54"/>
      <c r="D19" s="54"/>
      <c r="E19" s="54"/>
      <c r="F19" s="55"/>
    </row>
    <row r="20" spans="1:7" ht="28.5" customHeight="1" x14ac:dyDescent="0.3">
      <c r="A20" s="46">
        <v>5</v>
      </c>
      <c r="B20" s="47" t="s">
        <v>40</v>
      </c>
      <c r="C20" s="32">
        <v>1</v>
      </c>
      <c r="D20" s="48">
        <v>188000</v>
      </c>
      <c r="E20" s="32">
        <v>188000</v>
      </c>
      <c r="F20" s="32">
        <f>E20*12</f>
        <v>2256000</v>
      </c>
    </row>
    <row r="21" spans="1:7" ht="28.5" customHeight="1" x14ac:dyDescent="0.3">
      <c r="A21" s="6">
        <v>6</v>
      </c>
      <c r="B21" s="12" t="s">
        <v>41</v>
      </c>
      <c r="C21" s="7">
        <v>1</v>
      </c>
      <c r="D21" s="8">
        <v>188000</v>
      </c>
      <c r="E21" s="7">
        <v>188000</v>
      </c>
      <c r="F21" s="7">
        <f>E21*12</f>
        <v>2256000</v>
      </c>
    </row>
    <row r="22" spans="1:7" ht="28.5" customHeight="1" x14ac:dyDescent="0.3">
      <c r="A22" s="6">
        <v>7</v>
      </c>
      <c r="B22" s="12" t="s">
        <v>42</v>
      </c>
      <c r="C22" s="7">
        <v>1</v>
      </c>
      <c r="D22" s="8">
        <v>178000</v>
      </c>
      <c r="E22" s="7">
        <v>178000</v>
      </c>
      <c r="F22" s="7">
        <f t="shared" ref="F22:F29" si="2">E22*12</f>
        <v>2136000</v>
      </c>
    </row>
    <row r="23" spans="1:7" ht="28.5" customHeight="1" x14ac:dyDescent="0.3">
      <c r="A23" s="6">
        <v>8</v>
      </c>
      <c r="B23" s="12" t="s">
        <v>43</v>
      </c>
      <c r="C23" s="7">
        <v>1</v>
      </c>
      <c r="D23" s="8">
        <v>148000</v>
      </c>
      <c r="E23" s="7">
        <v>148000</v>
      </c>
      <c r="F23" s="7">
        <f t="shared" si="2"/>
        <v>1776000</v>
      </c>
    </row>
    <row r="24" spans="1:7" ht="28.5" customHeight="1" x14ac:dyDescent="0.3">
      <c r="A24" s="6">
        <v>9</v>
      </c>
      <c r="B24" s="12" t="s">
        <v>44</v>
      </c>
      <c r="C24" s="7">
        <v>1</v>
      </c>
      <c r="D24" s="8">
        <v>148000</v>
      </c>
      <c r="E24" s="7">
        <v>148000</v>
      </c>
      <c r="F24" s="7">
        <f t="shared" si="2"/>
        <v>1776000</v>
      </c>
    </row>
    <row r="25" spans="1:7" ht="28.5" customHeight="1" x14ac:dyDescent="0.3">
      <c r="A25" s="6">
        <v>10</v>
      </c>
      <c r="B25" s="12" t="s">
        <v>45</v>
      </c>
      <c r="C25" s="7">
        <v>1</v>
      </c>
      <c r="D25" s="8">
        <v>148000</v>
      </c>
      <c r="E25" s="7">
        <v>148000</v>
      </c>
      <c r="F25" s="7">
        <f t="shared" si="2"/>
        <v>1776000</v>
      </c>
    </row>
    <row r="26" spans="1:7" ht="28.5" customHeight="1" x14ac:dyDescent="0.3">
      <c r="A26" s="6">
        <v>11</v>
      </c>
      <c r="B26" s="12" t="s">
        <v>46</v>
      </c>
      <c r="C26" s="7">
        <v>1</v>
      </c>
      <c r="D26" s="8">
        <v>138000</v>
      </c>
      <c r="E26" s="7">
        <v>138000</v>
      </c>
      <c r="F26" s="7">
        <f t="shared" si="2"/>
        <v>1656000</v>
      </c>
    </row>
    <row r="27" spans="1:7" ht="28.5" customHeight="1" x14ac:dyDescent="0.3">
      <c r="A27" s="6">
        <v>12</v>
      </c>
      <c r="B27" s="12" t="s">
        <v>47</v>
      </c>
      <c r="C27" s="7">
        <v>1</v>
      </c>
      <c r="D27" s="8">
        <v>138000</v>
      </c>
      <c r="E27" s="7">
        <v>138000</v>
      </c>
      <c r="F27" s="7">
        <f t="shared" si="2"/>
        <v>1656000</v>
      </c>
    </row>
    <row r="28" spans="1:7" ht="28.5" customHeight="1" x14ac:dyDescent="0.3">
      <c r="A28" s="6">
        <v>13</v>
      </c>
      <c r="B28" s="12" t="s">
        <v>48</v>
      </c>
      <c r="C28" s="7">
        <v>1</v>
      </c>
      <c r="D28" s="8">
        <v>138000</v>
      </c>
      <c r="E28" s="7">
        <v>138000</v>
      </c>
      <c r="F28" s="7">
        <f t="shared" si="2"/>
        <v>1656000</v>
      </c>
    </row>
    <row r="29" spans="1:7" ht="28.5" customHeight="1" thickBot="1" x14ac:dyDescent="0.35">
      <c r="A29" s="9">
        <v>14</v>
      </c>
      <c r="B29" s="45" t="s">
        <v>49</v>
      </c>
      <c r="C29" s="9">
        <v>1</v>
      </c>
      <c r="D29" s="16">
        <v>138000</v>
      </c>
      <c r="E29" s="17">
        <v>138000</v>
      </c>
      <c r="F29" s="7">
        <f t="shared" si="2"/>
        <v>1656000</v>
      </c>
    </row>
    <row r="30" spans="1:7" ht="24" customHeight="1" thickBot="1" x14ac:dyDescent="0.35">
      <c r="A30" s="22"/>
      <c r="B30" s="44" t="s">
        <v>10</v>
      </c>
      <c r="C30" s="2">
        <f>SUM(C20:C29)</f>
        <v>10</v>
      </c>
      <c r="D30" s="2">
        <f t="shared" ref="D30:F30" si="3">SUM(D20:D29)</f>
        <v>1550000</v>
      </c>
      <c r="E30" s="2">
        <f t="shared" si="3"/>
        <v>1550000</v>
      </c>
      <c r="F30" s="2">
        <f t="shared" si="3"/>
        <v>18600000</v>
      </c>
      <c r="G30" s="18"/>
    </row>
    <row r="31" spans="1:7" ht="22.5" customHeight="1" thickBot="1" x14ac:dyDescent="0.35">
      <c r="A31" s="53" t="s">
        <v>55</v>
      </c>
      <c r="B31" s="54"/>
      <c r="C31" s="54"/>
      <c r="D31" s="54"/>
      <c r="E31" s="54"/>
      <c r="F31" s="55"/>
    </row>
    <row r="32" spans="1:7" ht="17.25" customHeight="1" x14ac:dyDescent="0.3">
      <c r="A32" s="3">
        <v>15</v>
      </c>
      <c r="B32" s="13" t="s">
        <v>14</v>
      </c>
      <c r="C32" s="4">
        <v>1</v>
      </c>
      <c r="D32" s="5">
        <v>260000</v>
      </c>
      <c r="E32" s="42">
        <v>260000</v>
      </c>
      <c r="F32" s="4">
        <f>E32*12</f>
        <v>3120000</v>
      </c>
    </row>
    <row r="33" spans="1:6" ht="17.25" customHeight="1" x14ac:dyDescent="0.3">
      <c r="A33" s="6">
        <v>16</v>
      </c>
      <c r="B33" s="14" t="s">
        <v>15</v>
      </c>
      <c r="C33" s="7">
        <v>1</v>
      </c>
      <c r="D33" s="8">
        <v>208000</v>
      </c>
      <c r="E33" s="17">
        <f t="shared" ref="E33:E36" si="4">C33*D33</f>
        <v>208000</v>
      </c>
      <c r="F33" s="7">
        <f>E33*12</f>
        <v>2496000</v>
      </c>
    </row>
    <row r="34" spans="1:6" ht="17.25" customHeight="1" x14ac:dyDescent="0.3">
      <c r="A34" s="6">
        <v>17</v>
      </c>
      <c r="B34" s="14" t="s">
        <v>16</v>
      </c>
      <c r="C34" s="7">
        <v>3</v>
      </c>
      <c r="D34" s="8">
        <v>158000</v>
      </c>
      <c r="E34" s="17">
        <f t="shared" si="4"/>
        <v>474000</v>
      </c>
      <c r="F34" s="7">
        <f t="shared" ref="F34" si="5">E34*12</f>
        <v>5688000</v>
      </c>
    </row>
    <row r="35" spans="1:6" ht="33.75" customHeight="1" x14ac:dyDescent="0.3">
      <c r="A35" s="15">
        <v>18</v>
      </c>
      <c r="B35" s="19" t="s">
        <v>52</v>
      </c>
      <c r="C35" s="17">
        <v>5</v>
      </c>
      <c r="D35" s="16">
        <v>123000</v>
      </c>
      <c r="E35" s="7">
        <f t="shared" si="4"/>
        <v>615000</v>
      </c>
      <c r="F35" s="7">
        <f>E35*12</f>
        <v>7380000</v>
      </c>
    </row>
    <row r="36" spans="1:6" ht="23.25" customHeight="1" thickBot="1" x14ac:dyDescent="0.35">
      <c r="A36" s="15">
        <v>19</v>
      </c>
      <c r="B36" s="19" t="s">
        <v>53</v>
      </c>
      <c r="C36" s="9">
        <v>1</v>
      </c>
      <c r="D36" s="16">
        <v>112000</v>
      </c>
      <c r="E36" s="9">
        <f t="shared" si="4"/>
        <v>112000</v>
      </c>
      <c r="F36" s="7">
        <f>E36*12</f>
        <v>1344000</v>
      </c>
    </row>
    <row r="37" spans="1:6" ht="21" customHeight="1" thickBot="1" x14ac:dyDescent="0.35">
      <c r="A37" s="58" t="s">
        <v>6</v>
      </c>
      <c r="B37" s="59"/>
      <c r="C37" s="26">
        <f>SUM(C32:C36)</f>
        <v>11</v>
      </c>
      <c r="D37" s="26">
        <f t="shared" ref="D37:E37" si="6">SUM(D32:D36)</f>
        <v>861000</v>
      </c>
      <c r="E37" s="26">
        <f t="shared" si="6"/>
        <v>1669000</v>
      </c>
      <c r="F37" s="26">
        <f>SUM(F32:F36)</f>
        <v>20028000</v>
      </c>
    </row>
    <row r="38" spans="1:6" ht="22.5" customHeight="1" thickBot="1" x14ac:dyDescent="0.35">
      <c r="A38" s="53" t="s">
        <v>54</v>
      </c>
      <c r="B38" s="54"/>
      <c r="C38" s="54"/>
      <c r="D38" s="54"/>
      <c r="E38" s="54"/>
      <c r="F38" s="55"/>
    </row>
    <row r="39" spans="1:6" ht="15.75" customHeight="1" x14ac:dyDescent="0.3">
      <c r="A39" s="6">
        <v>20</v>
      </c>
      <c r="B39" s="14" t="s">
        <v>32</v>
      </c>
      <c r="C39" s="4">
        <v>1</v>
      </c>
      <c r="D39" s="8">
        <v>148000</v>
      </c>
      <c r="E39" s="7">
        <f>C39*D39</f>
        <v>148000</v>
      </c>
      <c r="F39" s="7">
        <f t="shared" ref="F39:F58" si="7">E39*12</f>
        <v>1776000</v>
      </c>
    </row>
    <row r="40" spans="1:6" ht="15.75" customHeight="1" x14ac:dyDescent="0.3">
      <c r="A40" s="6">
        <v>21</v>
      </c>
      <c r="B40" s="14" t="s">
        <v>20</v>
      </c>
      <c r="C40" s="32">
        <v>1</v>
      </c>
      <c r="D40" s="8">
        <v>112000</v>
      </c>
      <c r="E40" s="7">
        <f t="shared" ref="E40:E56" si="8">C40*D40</f>
        <v>112000</v>
      </c>
      <c r="F40" s="7">
        <f t="shared" si="7"/>
        <v>1344000</v>
      </c>
    </row>
    <row r="41" spans="1:6" ht="15.75" customHeight="1" x14ac:dyDescent="0.3">
      <c r="A41" s="6">
        <v>22</v>
      </c>
      <c r="B41" s="14" t="s">
        <v>21</v>
      </c>
      <c r="C41" s="32">
        <v>1</v>
      </c>
      <c r="D41" s="8">
        <v>112000</v>
      </c>
      <c r="E41" s="7">
        <f t="shared" si="8"/>
        <v>112000</v>
      </c>
      <c r="F41" s="7">
        <f t="shared" si="7"/>
        <v>1344000</v>
      </c>
    </row>
    <row r="42" spans="1:6" ht="15.75" customHeight="1" x14ac:dyDescent="0.3">
      <c r="A42" s="6">
        <v>23</v>
      </c>
      <c r="B42" s="14" t="s">
        <v>22</v>
      </c>
      <c r="C42" s="32">
        <v>1</v>
      </c>
      <c r="D42" s="8">
        <v>112000</v>
      </c>
      <c r="E42" s="7">
        <f t="shared" si="8"/>
        <v>112000</v>
      </c>
      <c r="F42" s="7">
        <f t="shared" si="7"/>
        <v>1344000</v>
      </c>
    </row>
    <row r="43" spans="1:6" ht="15.75" customHeight="1" x14ac:dyDescent="0.3">
      <c r="A43" s="6">
        <v>24</v>
      </c>
      <c r="B43" s="14" t="s">
        <v>23</v>
      </c>
      <c r="C43" s="32">
        <v>1</v>
      </c>
      <c r="D43" s="8">
        <v>112000</v>
      </c>
      <c r="E43" s="7">
        <f t="shared" si="8"/>
        <v>112000</v>
      </c>
      <c r="F43" s="7">
        <f t="shared" si="7"/>
        <v>1344000</v>
      </c>
    </row>
    <row r="44" spans="1:6" ht="15.75" customHeight="1" x14ac:dyDescent="0.3">
      <c r="A44" s="6">
        <v>25</v>
      </c>
      <c r="B44" s="14" t="s">
        <v>24</v>
      </c>
      <c r="C44" s="32">
        <v>1</v>
      </c>
      <c r="D44" s="8">
        <v>112000</v>
      </c>
      <c r="E44" s="7">
        <f t="shared" si="8"/>
        <v>112000</v>
      </c>
      <c r="F44" s="7">
        <f t="shared" si="7"/>
        <v>1344000</v>
      </c>
    </row>
    <row r="45" spans="1:6" ht="15.75" customHeight="1" x14ac:dyDescent="0.3">
      <c r="A45" s="6">
        <v>26</v>
      </c>
      <c r="B45" s="14" t="s">
        <v>25</v>
      </c>
      <c r="C45" s="32">
        <v>1</v>
      </c>
      <c r="D45" s="8">
        <v>112000</v>
      </c>
      <c r="E45" s="7">
        <f t="shared" si="8"/>
        <v>112000</v>
      </c>
      <c r="F45" s="7">
        <f t="shared" si="7"/>
        <v>1344000</v>
      </c>
    </row>
    <row r="46" spans="1:6" ht="15.75" customHeight="1" x14ac:dyDescent="0.3">
      <c r="A46" s="6">
        <v>27</v>
      </c>
      <c r="B46" s="14" t="s">
        <v>26</v>
      </c>
      <c r="C46" s="32">
        <v>1</v>
      </c>
      <c r="D46" s="8">
        <v>112000</v>
      </c>
      <c r="E46" s="7">
        <f t="shared" si="8"/>
        <v>112000</v>
      </c>
      <c r="F46" s="7">
        <f t="shared" si="7"/>
        <v>1344000</v>
      </c>
    </row>
    <row r="47" spans="1:6" ht="15.75" customHeight="1" x14ac:dyDescent="0.3">
      <c r="A47" s="6">
        <v>28</v>
      </c>
      <c r="B47" s="14" t="s">
        <v>27</v>
      </c>
      <c r="C47" s="32">
        <v>1</v>
      </c>
      <c r="D47" s="8">
        <v>112000</v>
      </c>
      <c r="E47" s="7">
        <f t="shared" si="8"/>
        <v>112000</v>
      </c>
      <c r="F47" s="7">
        <f t="shared" si="7"/>
        <v>1344000</v>
      </c>
    </row>
    <row r="48" spans="1:6" ht="15.75" customHeight="1" x14ac:dyDescent="0.3">
      <c r="A48" s="6">
        <v>29</v>
      </c>
      <c r="B48" s="14" t="s">
        <v>28</v>
      </c>
      <c r="C48" s="32">
        <v>1</v>
      </c>
      <c r="D48" s="8">
        <v>112000</v>
      </c>
      <c r="E48" s="7">
        <f t="shared" si="8"/>
        <v>112000</v>
      </c>
      <c r="F48" s="7">
        <f t="shared" si="7"/>
        <v>1344000</v>
      </c>
    </row>
    <row r="49" spans="1:7" ht="15.75" customHeight="1" x14ac:dyDescent="0.3">
      <c r="A49" s="6">
        <v>30</v>
      </c>
      <c r="B49" s="14" t="s">
        <v>29</v>
      </c>
      <c r="C49" s="32">
        <v>1</v>
      </c>
      <c r="D49" s="8">
        <v>112000</v>
      </c>
      <c r="E49" s="7">
        <f t="shared" si="8"/>
        <v>112000</v>
      </c>
      <c r="F49" s="7">
        <f t="shared" si="7"/>
        <v>1344000</v>
      </c>
    </row>
    <row r="50" spans="1:7" ht="15.75" customHeight="1" x14ac:dyDescent="0.3">
      <c r="A50" s="6">
        <v>31</v>
      </c>
      <c r="B50" s="14" t="s">
        <v>30</v>
      </c>
      <c r="C50" s="32">
        <v>1</v>
      </c>
      <c r="D50" s="8">
        <v>112000</v>
      </c>
      <c r="E50" s="7">
        <f t="shared" si="8"/>
        <v>112000</v>
      </c>
      <c r="F50" s="7">
        <f t="shared" si="7"/>
        <v>1344000</v>
      </c>
    </row>
    <row r="51" spans="1:7" ht="15.75" customHeight="1" x14ac:dyDescent="0.3">
      <c r="A51" s="6">
        <v>32</v>
      </c>
      <c r="B51" s="14" t="s">
        <v>34</v>
      </c>
      <c r="C51" s="32">
        <v>0.75</v>
      </c>
      <c r="D51" s="8">
        <v>112000</v>
      </c>
      <c r="E51" s="7">
        <f t="shared" si="8"/>
        <v>84000</v>
      </c>
      <c r="F51" s="7">
        <f t="shared" si="7"/>
        <v>1008000</v>
      </c>
    </row>
    <row r="52" spans="1:7" ht="15.75" customHeight="1" x14ac:dyDescent="0.3">
      <c r="A52" s="6">
        <v>33</v>
      </c>
      <c r="B52" s="14" t="s">
        <v>5</v>
      </c>
      <c r="C52" s="7">
        <v>1</v>
      </c>
      <c r="D52" s="8">
        <v>104000</v>
      </c>
      <c r="E52" s="7">
        <f t="shared" si="8"/>
        <v>104000</v>
      </c>
      <c r="F52" s="7">
        <f t="shared" si="7"/>
        <v>1248000</v>
      </c>
    </row>
    <row r="53" spans="1:7" ht="15.75" customHeight="1" x14ac:dyDescent="0.3">
      <c r="A53" s="6">
        <v>34</v>
      </c>
      <c r="B53" s="14" t="s">
        <v>31</v>
      </c>
      <c r="C53" s="7">
        <v>0.75</v>
      </c>
      <c r="D53" s="8">
        <v>114000</v>
      </c>
      <c r="E53" s="7">
        <f t="shared" si="8"/>
        <v>85500</v>
      </c>
      <c r="F53" s="23">
        <f t="shared" si="7"/>
        <v>1026000</v>
      </c>
    </row>
    <row r="54" spans="1:7" ht="15.75" customHeight="1" x14ac:dyDescent="0.3">
      <c r="A54" s="6">
        <v>35</v>
      </c>
      <c r="B54" s="14" t="s">
        <v>7</v>
      </c>
      <c r="C54" s="7">
        <v>0.5</v>
      </c>
      <c r="D54" s="8">
        <v>116000</v>
      </c>
      <c r="E54" s="7">
        <f t="shared" si="8"/>
        <v>58000</v>
      </c>
      <c r="F54" s="7">
        <f t="shared" si="7"/>
        <v>696000</v>
      </c>
    </row>
    <row r="55" spans="1:7" ht="15.75" customHeight="1" x14ac:dyDescent="0.3">
      <c r="A55" s="6">
        <v>36</v>
      </c>
      <c r="B55" s="14" t="s">
        <v>9</v>
      </c>
      <c r="C55" s="7">
        <v>0.5</v>
      </c>
      <c r="D55" s="8">
        <v>120000</v>
      </c>
      <c r="E55" s="7">
        <f t="shared" si="8"/>
        <v>60000</v>
      </c>
      <c r="F55" s="7">
        <f t="shared" si="7"/>
        <v>720000</v>
      </c>
    </row>
    <row r="56" spans="1:7" ht="19.5" customHeight="1" x14ac:dyDescent="0.3">
      <c r="A56" s="6">
        <v>37</v>
      </c>
      <c r="B56" s="11" t="s">
        <v>12</v>
      </c>
      <c r="C56" s="7">
        <v>1</v>
      </c>
      <c r="D56" s="8">
        <v>143000</v>
      </c>
      <c r="E56" s="7">
        <f t="shared" si="8"/>
        <v>143000</v>
      </c>
      <c r="F56" s="7">
        <f t="shared" si="7"/>
        <v>1716000</v>
      </c>
    </row>
    <row r="57" spans="1:7" ht="32.25" customHeight="1" thickBot="1" x14ac:dyDescent="0.35">
      <c r="A57" s="22">
        <v>38</v>
      </c>
      <c r="B57" s="34" t="s">
        <v>19</v>
      </c>
      <c r="C57" s="21">
        <v>1</v>
      </c>
      <c r="D57" s="20">
        <v>140000</v>
      </c>
      <c r="E57" s="7">
        <f>C57*D57</f>
        <v>140000</v>
      </c>
      <c r="F57" s="9">
        <f t="shared" ref="F57" si="9">E57*12</f>
        <v>1680000</v>
      </c>
    </row>
    <row r="58" spans="1:7" ht="34.5" customHeight="1" thickBot="1" x14ac:dyDescent="0.35">
      <c r="A58" s="22">
        <v>39</v>
      </c>
      <c r="B58" s="34" t="s">
        <v>56</v>
      </c>
      <c r="C58" s="21">
        <v>1</v>
      </c>
      <c r="D58" s="20">
        <v>104000</v>
      </c>
      <c r="E58" s="7">
        <f>C58*D58</f>
        <v>104000</v>
      </c>
      <c r="F58" s="9">
        <f t="shared" si="7"/>
        <v>1248000</v>
      </c>
      <c r="G58" s="18"/>
    </row>
    <row r="59" spans="1:7" ht="21" customHeight="1" thickBot="1" x14ac:dyDescent="0.35">
      <c r="A59" s="58" t="s">
        <v>10</v>
      </c>
      <c r="B59" s="59"/>
      <c r="C59" s="27">
        <f>SUM(C39:C58)</f>
        <v>18.5</v>
      </c>
      <c r="D59" s="27">
        <f>SUM(D39:D58)</f>
        <v>2333000</v>
      </c>
      <c r="E59" s="27">
        <f t="shared" ref="E59" si="10">SUM(E39:E58)</f>
        <v>2158500</v>
      </c>
      <c r="F59" s="27">
        <f>SUM(F39:F58)</f>
        <v>25902000</v>
      </c>
    </row>
    <row r="60" spans="1:7" ht="17.25" thickBot="1" x14ac:dyDescent="0.35">
      <c r="A60" s="56" t="s">
        <v>13</v>
      </c>
      <c r="B60" s="57"/>
      <c r="C60" s="33">
        <f>C15+C18+C30+C37+C59</f>
        <v>43.5</v>
      </c>
      <c r="D60" s="49">
        <f t="shared" ref="D60:F60" si="11">D15+D18+D30+D37+D59</f>
        <v>5836000</v>
      </c>
      <c r="E60" s="49">
        <f t="shared" si="11"/>
        <v>6469500</v>
      </c>
      <c r="F60" s="49">
        <f t="shared" si="11"/>
        <v>77634000</v>
      </c>
      <c r="G60" s="18"/>
    </row>
    <row r="62" spans="1:7" x14ac:dyDescent="0.3">
      <c r="A62" s="52" t="s">
        <v>8</v>
      </c>
      <c r="B62" s="52"/>
      <c r="C62" s="52"/>
      <c r="D62" s="52"/>
      <c r="E62" s="52"/>
      <c r="F62" s="52"/>
    </row>
    <row r="63" spans="1:7" x14ac:dyDescent="0.3">
      <c r="A63" s="52"/>
      <c r="B63" s="52"/>
      <c r="C63" s="52"/>
      <c r="D63" s="52"/>
      <c r="E63" s="52"/>
      <c r="F63" s="52"/>
    </row>
  </sheetData>
  <mergeCells count="14">
    <mergeCell ref="A62:F63"/>
    <mergeCell ref="A11:F11"/>
    <mergeCell ref="A31:F31"/>
    <mergeCell ref="A38:F38"/>
    <mergeCell ref="A60:B60"/>
    <mergeCell ref="A37:B37"/>
    <mergeCell ref="A59:B59"/>
    <mergeCell ref="A16:F16"/>
    <mergeCell ref="A19:F19"/>
    <mergeCell ref="C1:F1"/>
    <mergeCell ref="C2:F2"/>
    <mergeCell ref="C3:F3"/>
    <mergeCell ref="C4:F4"/>
    <mergeCell ref="A5:F8"/>
  </mergeCells>
  <pageMargins left="0.23622047244094491" right="0.23622047244094491" top="0.35433070866141736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2025-12-11T08:28:37Z</dcterms:modified>
</cp:coreProperties>
</file>