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10935" activeTab="3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state="hidden" r:id="rId5"/>
  </sheets>
  <calcPr calcId="144525"/>
</workbook>
</file>

<file path=xl/calcChain.xml><?xml version="1.0" encoding="utf-8"?>
<calcChain xmlns="http://schemas.openxmlformats.org/spreadsheetml/2006/main">
  <c r="J99" i="4" l="1"/>
  <c r="G99" i="4"/>
  <c r="D99" i="4"/>
  <c r="D96" i="4" s="1"/>
  <c r="J98" i="4"/>
  <c r="J96" i="4" s="1"/>
  <c r="G98" i="4"/>
  <c r="D98" i="4"/>
  <c r="L96" i="4"/>
  <c r="K96" i="4"/>
  <c r="K90" i="4" s="1"/>
  <c r="K84" i="4" s="1"/>
  <c r="K82" i="4" s="1"/>
  <c r="I96" i="4"/>
  <c r="H96" i="4"/>
  <c r="G96" i="4"/>
  <c r="F96" i="4"/>
  <c r="F90" i="4" s="1"/>
  <c r="E96" i="4"/>
  <c r="J95" i="4"/>
  <c r="J92" i="4" s="1"/>
  <c r="G95" i="4"/>
  <c r="D95" i="4"/>
  <c r="J94" i="4"/>
  <c r="G94" i="4"/>
  <c r="D94" i="4"/>
  <c r="L92" i="4"/>
  <c r="I92" i="4"/>
  <c r="I90" i="4" s="1"/>
  <c r="F92" i="4"/>
  <c r="H90" i="4"/>
  <c r="H84" i="4" s="1"/>
  <c r="H82" i="4" s="1"/>
  <c r="E90" i="4"/>
  <c r="E84" i="4" s="1"/>
  <c r="E82" i="4" s="1"/>
  <c r="J89" i="4"/>
  <c r="G89" i="4"/>
  <c r="D89" i="4"/>
  <c r="D86" i="4" s="1"/>
  <c r="J88" i="4"/>
  <c r="G88" i="4"/>
  <c r="D88" i="4"/>
  <c r="L86" i="4"/>
  <c r="I86" i="4"/>
  <c r="F86" i="4"/>
  <c r="J81" i="4"/>
  <c r="G81" i="4"/>
  <c r="D81" i="4"/>
  <c r="J80" i="4"/>
  <c r="G80" i="4"/>
  <c r="D80" i="4"/>
  <c r="J79" i="4"/>
  <c r="G79" i="4"/>
  <c r="D79" i="4"/>
  <c r="J78" i="4"/>
  <c r="J76" i="4"/>
  <c r="G76" i="4"/>
  <c r="D76" i="4"/>
  <c r="J75" i="4"/>
  <c r="G75" i="4"/>
  <c r="D75" i="4"/>
  <c r="L73" i="4"/>
  <c r="I73" i="4"/>
  <c r="G73" i="4"/>
  <c r="F73" i="4"/>
  <c r="K71" i="4"/>
  <c r="H71" i="4"/>
  <c r="E71" i="4"/>
  <c r="J70" i="4"/>
  <c r="G70" i="4"/>
  <c r="D70" i="4"/>
  <c r="D65" i="4" s="1"/>
  <c r="J69" i="4"/>
  <c r="G69" i="4"/>
  <c r="D69" i="4"/>
  <c r="J67" i="4"/>
  <c r="G67" i="4"/>
  <c r="D67" i="4"/>
  <c r="K65" i="4"/>
  <c r="L77" i="4" s="1"/>
  <c r="H65" i="4"/>
  <c r="I77" i="4" s="1"/>
  <c r="G77" i="4" s="1"/>
  <c r="E65" i="4"/>
  <c r="F77" i="4" s="1"/>
  <c r="J62" i="4"/>
  <c r="G62" i="4"/>
  <c r="D62" i="4"/>
  <c r="J61" i="4"/>
  <c r="G61" i="4"/>
  <c r="D61" i="4"/>
  <c r="L59" i="4"/>
  <c r="K59" i="4"/>
  <c r="I59" i="4"/>
  <c r="H59" i="4"/>
  <c r="F59" i="4"/>
  <c r="E59" i="4"/>
  <c r="J58" i="4"/>
  <c r="G58" i="4"/>
  <c r="D58" i="4"/>
  <c r="J57" i="4"/>
  <c r="G57" i="4"/>
  <c r="D57" i="4"/>
  <c r="J56" i="4"/>
  <c r="G56" i="4"/>
  <c r="D56" i="4"/>
  <c r="L54" i="4"/>
  <c r="I54" i="4"/>
  <c r="F54" i="4"/>
  <c r="J51" i="4"/>
  <c r="G51" i="4"/>
  <c r="D51" i="4"/>
  <c r="J50" i="4"/>
  <c r="G50" i="4"/>
  <c r="G48" i="4" s="1"/>
  <c r="D50" i="4"/>
  <c r="L48" i="4"/>
  <c r="K48" i="4"/>
  <c r="I48" i="4"/>
  <c r="H48" i="4"/>
  <c r="F48" i="4"/>
  <c r="E48" i="4"/>
  <c r="D48" i="4"/>
  <c r="J47" i="4"/>
  <c r="G47" i="4"/>
  <c r="D47" i="4"/>
  <c r="J46" i="4"/>
  <c r="J44" i="4" s="1"/>
  <c r="G46" i="4"/>
  <c r="D46" i="4"/>
  <c r="L44" i="4"/>
  <c r="K44" i="4"/>
  <c r="K42" i="4" s="1"/>
  <c r="K30" i="4" s="1"/>
  <c r="K24" i="4" s="1"/>
  <c r="I44" i="4"/>
  <c r="H44" i="4"/>
  <c r="F44" i="4"/>
  <c r="F42" i="4" s="1"/>
  <c r="E44" i="4"/>
  <c r="H42" i="4"/>
  <c r="H30" i="4" s="1"/>
  <c r="H24" i="4" s="1"/>
  <c r="J41" i="4"/>
  <c r="G41" i="4"/>
  <c r="D41" i="4"/>
  <c r="J40" i="4"/>
  <c r="J38" i="4" s="1"/>
  <c r="G40" i="4"/>
  <c r="D40" i="4"/>
  <c r="L38" i="4"/>
  <c r="L32" i="4" s="1"/>
  <c r="I38" i="4"/>
  <c r="F38" i="4"/>
  <c r="J37" i="4"/>
  <c r="G37" i="4"/>
  <c r="D37" i="4"/>
  <c r="J36" i="4"/>
  <c r="G36" i="4"/>
  <c r="D36" i="4"/>
  <c r="L34" i="4"/>
  <c r="I34" i="4"/>
  <c r="F34" i="4"/>
  <c r="F32" i="4" s="1"/>
  <c r="D34" i="4"/>
  <c r="J29" i="4"/>
  <c r="G29" i="4"/>
  <c r="D29" i="4"/>
  <c r="J28" i="4"/>
  <c r="G28" i="4"/>
  <c r="D28" i="4"/>
  <c r="L26" i="4"/>
  <c r="I26" i="4"/>
  <c r="F26" i="4"/>
  <c r="H68" i="4" l="1"/>
  <c r="G71" i="4"/>
  <c r="D59" i="4"/>
  <c r="L42" i="4"/>
  <c r="L30" i="4" s="1"/>
  <c r="L24" i="4" s="1"/>
  <c r="D92" i="4"/>
  <c r="D90" i="4" s="1"/>
  <c r="D26" i="4"/>
  <c r="G26" i="4"/>
  <c r="J65" i="4"/>
  <c r="J68" i="4" s="1"/>
  <c r="D38" i="4"/>
  <c r="J59" i="4"/>
  <c r="L90" i="4"/>
  <c r="J26" i="4"/>
  <c r="D54" i="4"/>
  <c r="G59" i="4"/>
  <c r="J73" i="4"/>
  <c r="J86" i="4"/>
  <c r="F84" i="4"/>
  <c r="F82" i="4" s="1"/>
  <c r="L84" i="4"/>
  <c r="L82" i="4" s="1"/>
  <c r="I71" i="4"/>
  <c r="I63" i="4" s="1"/>
  <c r="I52" i="4" s="1"/>
  <c r="G92" i="4"/>
  <c r="G90" i="4" s="1"/>
  <c r="I32" i="4"/>
  <c r="I42" i="4"/>
  <c r="D44" i="4"/>
  <c r="D42" i="4" s="1"/>
  <c r="J48" i="4"/>
  <c r="J42" i="4" s="1"/>
  <c r="G65" i="4"/>
  <c r="G86" i="4"/>
  <c r="I84" i="4"/>
  <c r="I82" i="4" s="1"/>
  <c r="D32" i="4"/>
  <c r="D84" i="4"/>
  <c r="D82" i="4" s="1"/>
  <c r="G34" i="4"/>
  <c r="G32" i="4" s="1"/>
  <c r="H63" i="4"/>
  <c r="H52" i="4" s="1"/>
  <c r="H22" i="4" s="1"/>
  <c r="H20" i="4" s="1"/>
  <c r="J34" i="4"/>
  <c r="J32" i="4" s="1"/>
  <c r="J30" i="4" s="1"/>
  <c r="G38" i="4"/>
  <c r="E42" i="4"/>
  <c r="E30" i="4" s="1"/>
  <c r="E24" i="4" s="1"/>
  <c r="G44" i="4"/>
  <c r="G42" i="4" s="1"/>
  <c r="G54" i="4"/>
  <c r="J54" i="4"/>
  <c r="D73" i="4"/>
  <c r="J77" i="4"/>
  <c r="L71" i="4"/>
  <c r="L63" i="4" s="1"/>
  <c r="L52" i="4" s="1"/>
  <c r="F71" i="4"/>
  <c r="F63" i="4" s="1"/>
  <c r="F52" i="4" s="1"/>
  <c r="D77" i="4"/>
  <c r="J90" i="4"/>
  <c r="F30" i="4"/>
  <c r="F24" i="4" s="1"/>
  <c r="G84" i="4"/>
  <c r="G82" i="4" s="1"/>
  <c r="D68" i="4"/>
  <c r="E68" i="4"/>
  <c r="E63" i="4" s="1"/>
  <c r="E52" i="4" s="1"/>
  <c r="E22" i="4" s="1"/>
  <c r="E20" i="4" s="1"/>
  <c r="K68" i="4"/>
  <c r="K63" i="4" s="1"/>
  <c r="K52" i="4" s="1"/>
  <c r="K22" i="4" s="1"/>
  <c r="K20" i="4" s="1"/>
  <c r="D71" i="4" l="1"/>
  <c r="D63" i="4" s="1"/>
  <c r="D52" i="4" s="1"/>
  <c r="J84" i="4"/>
  <c r="J82" i="4" s="1"/>
  <c r="L22" i="4"/>
  <c r="L20" i="4" s="1"/>
  <c r="D30" i="4"/>
  <c r="D24" i="4" s="1"/>
  <c r="I30" i="4"/>
  <c r="I24" i="4" s="1"/>
  <c r="I22" i="4" s="1"/>
  <c r="I20" i="4" s="1"/>
  <c r="J24" i="4"/>
  <c r="J71" i="4"/>
  <c r="J63" i="4" s="1"/>
  <c r="J52" i="4" s="1"/>
  <c r="J22" i="4" s="1"/>
  <c r="J20" i="4" s="1"/>
  <c r="G68" i="4"/>
  <c r="G63" i="4" s="1"/>
  <c r="G52" i="4" s="1"/>
  <c r="G30" i="4"/>
  <c r="G24" i="4" s="1"/>
  <c r="F22" i="4"/>
  <c r="F20" i="4" s="1"/>
  <c r="D22" i="4"/>
  <c r="D20" i="4" s="1"/>
  <c r="G22" i="4" l="1"/>
  <c r="G20" i="4" s="1"/>
  <c r="J91" i="5"/>
  <c r="G91" i="5"/>
  <c r="D91" i="5"/>
  <c r="J90" i="5"/>
  <c r="G90" i="5"/>
  <c r="G88" i="5" s="1"/>
  <c r="D90" i="5"/>
  <c r="L88" i="5"/>
  <c r="K88" i="5"/>
  <c r="J88" i="5"/>
  <c r="J82" i="5" s="1"/>
  <c r="I88" i="5"/>
  <c r="H88" i="5"/>
  <c r="F88" i="5"/>
  <c r="F82" i="5" s="1"/>
  <c r="F76" i="5" s="1"/>
  <c r="F74" i="5" s="1"/>
  <c r="E88" i="5"/>
  <c r="D88" i="5"/>
  <c r="J87" i="5"/>
  <c r="G87" i="5"/>
  <c r="D87" i="5"/>
  <c r="J86" i="5"/>
  <c r="G86" i="5"/>
  <c r="D86" i="5"/>
  <c r="D84" i="5" s="1"/>
  <c r="D82" i="5" s="1"/>
  <c r="L84" i="5"/>
  <c r="J84" i="5"/>
  <c r="I84" i="5"/>
  <c r="G84" i="5"/>
  <c r="G82" i="5" s="1"/>
  <c r="F84" i="5"/>
  <c r="L82" i="5"/>
  <c r="K82" i="5"/>
  <c r="K76" i="5" s="1"/>
  <c r="K74" i="5" s="1"/>
  <c r="I82" i="5"/>
  <c r="H82" i="5"/>
  <c r="E82" i="5"/>
  <c r="J81" i="5"/>
  <c r="J78" i="5" s="1"/>
  <c r="J76" i="5" s="1"/>
  <c r="J74" i="5" s="1"/>
  <c r="G81" i="5"/>
  <c r="D81" i="5"/>
  <c r="J80" i="5"/>
  <c r="G80" i="5"/>
  <c r="G78" i="5" s="1"/>
  <c r="G76" i="5" s="1"/>
  <c r="G74" i="5" s="1"/>
  <c r="D80" i="5"/>
  <c r="D78" i="5" s="1"/>
  <c r="L78" i="5"/>
  <c r="I78" i="5"/>
  <c r="I76" i="5" s="1"/>
  <c r="F78" i="5"/>
  <c r="L76" i="5"/>
  <c r="L74" i="5" s="1"/>
  <c r="H76" i="5"/>
  <c r="H74" i="5" s="1"/>
  <c r="E76" i="5"/>
  <c r="D76" i="5"/>
  <c r="D74" i="5" s="1"/>
  <c r="I74" i="5"/>
  <c r="E74" i="5"/>
  <c r="J73" i="5"/>
  <c r="G73" i="5"/>
  <c r="D73" i="5"/>
  <c r="J72" i="5"/>
  <c r="G72" i="5"/>
  <c r="D72" i="5"/>
  <c r="J71" i="5"/>
  <c r="G71" i="5"/>
  <c r="D71" i="5"/>
  <c r="J70" i="5"/>
  <c r="L69" i="5"/>
  <c r="J69" i="5" s="1"/>
  <c r="J63" i="5" s="1"/>
  <c r="F69" i="5"/>
  <c r="D69" i="5" s="1"/>
  <c r="J68" i="5"/>
  <c r="G68" i="5"/>
  <c r="D68" i="5"/>
  <c r="D65" i="5" s="1"/>
  <c r="D63" i="5" s="1"/>
  <c r="D55" i="5" s="1"/>
  <c r="J67" i="5"/>
  <c r="G67" i="5"/>
  <c r="G65" i="5" s="1"/>
  <c r="D67" i="5"/>
  <c r="L65" i="5"/>
  <c r="L63" i="5" s="1"/>
  <c r="L55" i="5" s="1"/>
  <c r="J65" i="5"/>
  <c r="I65" i="5"/>
  <c r="F65" i="5"/>
  <c r="F63" i="5" s="1"/>
  <c r="F55" i="5" s="1"/>
  <c r="F44" i="5" s="1"/>
  <c r="K63" i="5"/>
  <c r="H63" i="5"/>
  <c r="E63" i="5"/>
  <c r="J62" i="5"/>
  <c r="G62" i="5"/>
  <c r="G57" i="5" s="1"/>
  <c r="D62" i="5"/>
  <c r="J61" i="5"/>
  <c r="J57" i="5" s="1"/>
  <c r="G61" i="5"/>
  <c r="D61" i="5"/>
  <c r="D57" i="5" s="1"/>
  <c r="D60" i="5" s="1"/>
  <c r="G60" i="5"/>
  <c r="J59" i="5"/>
  <c r="G59" i="5"/>
  <c r="D59" i="5"/>
  <c r="K57" i="5"/>
  <c r="K60" i="5" s="1"/>
  <c r="K55" i="5" s="1"/>
  <c r="H57" i="5"/>
  <c r="E57" i="5"/>
  <c r="J54" i="5"/>
  <c r="G54" i="5"/>
  <c r="D54" i="5"/>
  <c r="J53" i="5"/>
  <c r="J51" i="5" s="1"/>
  <c r="G53" i="5"/>
  <c r="D53" i="5"/>
  <c r="D51" i="5" s="1"/>
  <c r="L51" i="5"/>
  <c r="K51" i="5"/>
  <c r="I51" i="5"/>
  <c r="H51" i="5"/>
  <c r="G51" i="5"/>
  <c r="F51" i="5"/>
  <c r="E51" i="5"/>
  <c r="J50" i="5"/>
  <c r="J46" i="5" s="1"/>
  <c r="G50" i="5"/>
  <c r="D50" i="5"/>
  <c r="J49" i="5"/>
  <c r="G49" i="5"/>
  <c r="G46" i="5" s="1"/>
  <c r="D49" i="5"/>
  <c r="J48" i="5"/>
  <c r="G48" i="5"/>
  <c r="D48" i="5"/>
  <c r="D46" i="5" s="1"/>
  <c r="L46" i="5"/>
  <c r="I46" i="5"/>
  <c r="F46" i="5"/>
  <c r="K44" i="5"/>
  <c r="J43" i="5"/>
  <c r="G43" i="5"/>
  <c r="D43" i="5"/>
  <c r="J42" i="5"/>
  <c r="G42" i="5"/>
  <c r="G40" i="5" s="1"/>
  <c r="D42" i="5"/>
  <c r="L40" i="5"/>
  <c r="K40" i="5"/>
  <c r="J40" i="5"/>
  <c r="I40" i="5"/>
  <c r="H40" i="5"/>
  <c r="F40" i="5"/>
  <c r="F34" i="5" s="1"/>
  <c r="E40" i="5"/>
  <c r="D40" i="5"/>
  <c r="J39" i="5"/>
  <c r="G39" i="5"/>
  <c r="G36" i="5" s="1"/>
  <c r="G34" i="5" s="1"/>
  <c r="D39" i="5"/>
  <c r="J38" i="5"/>
  <c r="J36" i="5" s="1"/>
  <c r="G38" i="5"/>
  <c r="D38" i="5"/>
  <c r="D36" i="5" s="1"/>
  <c r="D34" i="5" s="1"/>
  <c r="L36" i="5"/>
  <c r="K36" i="5"/>
  <c r="K34" i="5" s="1"/>
  <c r="K22" i="5" s="1"/>
  <c r="K16" i="5" s="1"/>
  <c r="I36" i="5"/>
  <c r="I34" i="5" s="1"/>
  <c r="H36" i="5"/>
  <c r="F36" i="5"/>
  <c r="E36" i="5"/>
  <c r="E34" i="5" s="1"/>
  <c r="L34" i="5"/>
  <c r="J34" i="5"/>
  <c r="H34" i="5"/>
  <c r="J33" i="5"/>
  <c r="G33" i="5"/>
  <c r="D33" i="5"/>
  <c r="J32" i="5"/>
  <c r="G32" i="5"/>
  <c r="D32" i="5"/>
  <c r="D30" i="5" s="1"/>
  <c r="L30" i="5"/>
  <c r="J30" i="5"/>
  <c r="I30" i="5"/>
  <c r="G30" i="5"/>
  <c r="F30" i="5"/>
  <c r="J29" i="5"/>
  <c r="G29" i="5"/>
  <c r="D29" i="5"/>
  <c r="J28" i="5"/>
  <c r="G28" i="5"/>
  <c r="D28" i="5"/>
  <c r="D26" i="5" s="1"/>
  <c r="L26" i="5"/>
  <c r="L24" i="5" s="1"/>
  <c r="L22" i="5" s="1"/>
  <c r="J26" i="5"/>
  <c r="I26" i="5"/>
  <c r="G26" i="5"/>
  <c r="G24" i="5" s="1"/>
  <c r="G22" i="5" s="1"/>
  <c r="F26" i="5"/>
  <c r="F24" i="5" s="1"/>
  <c r="F22" i="5" s="1"/>
  <c r="J24" i="5"/>
  <c r="I24" i="5"/>
  <c r="D24" i="5"/>
  <c r="D22" i="5" s="1"/>
  <c r="I22" i="5"/>
  <c r="I16" i="5" s="1"/>
  <c r="H22" i="5"/>
  <c r="E22" i="5"/>
  <c r="E16" i="5" s="1"/>
  <c r="J21" i="5"/>
  <c r="G21" i="5"/>
  <c r="D21" i="5"/>
  <c r="D18" i="5" s="1"/>
  <c r="J20" i="5"/>
  <c r="G20" i="5"/>
  <c r="G18" i="5" s="1"/>
  <c r="G16" i="5" s="1"/>
  <c r="D20" i="5"/>
  <c r="L18" i="5"/>
  <c r="J18" i="5"/>
  <c r="I18" i="5"/>
  <c r="F18" i="5"/>
  <c r="F16" i="5" s="1"/>
  <c r="F14" i="5" s="1"/>
  <c r="F12" i="5" s="1"/>
  <c r="H16" i="5"/>
  <c r="K14" i="5"/>
  <c r="K12" i="5" s="1"/>
  <c r="J226" i="3"/>
  <c r="J221" i="3" s="1"/>
  <c r="G226" i="3"/>
  <c r="D226" i="3"/>
  <c r="J225" i="3"/>
  <c r="G225" i="3"/>
  <c r="D225" i="3"/>
  <c r="J224" i="3"/>
  <c r="G224" i="3"/>
  <c r="D224" i="3"/>
  <c r="J223" i="3"/>
  <c r="G223" i="3"/>
  <c r="D223" i="3"/>
  <c r="L221" i="3"/>
  <c r="I221" i="3"/>
  <c r="F221" i="3"/>
  <c r="J220" i="3"/>
  <c r="J218" i="3" s="1"/>
  <c r="G220" i="3"/>
  <c r="G218" i="3" s="1"/>
  <c r="D220" i="3"/>
  <c r="D218" i="3" s="1"/>
  <c r="L218" i="3"/>
  <c r="I218" i="3"/>
  <c r="F218" i="3"/>
  <c r="J217" i="3"/>
  <c r="G217" i="3"/>
  <c r="D217" i="3"/>
  <c r="J216" i="3"/>
  <c r="J213" i="3" s="1"/>
  <c r="G216" i="3"/>
  <c r="D216" i="3"/>
  <c r="J215" i="3"/>
  <c r="G215" i="3"/>
  <c r="G213" i="3" s="1"/>
  <c r="G210" i="3" s="1"/>
  <c r="D215" i="3"/>
  <c r="L213" i="3"/>
  <c r="L210" i="3" s="1"/>
  <c r="I213" i="3"/>
  <c r="I210" i="3" s="1"/>
  <c r="F213" i="3"/>
  <c r="F210" i="3" s="1"/>
  <c r="J212" i="3"/>
  <c r="G212" i="3"/>
  <c r="D212" i="3"/>
  <c r="J209" i="3"/>
  <c r="G209" i="3"/>
  <c r="D209" i="3"/>
  <c r="J208" i="3"/>
  <c r="G208" i="3"/>
  <c r="D208" i="3"/>
  <c r="J207" i="3"/>
  <c r="G207" i="3"/>
  <c r="D207" i="3"/>
  <c r="L205" i="3"/>
  <c r="I205" i="3"/>
  <c r="F205" i="3"/>
  <c r="J202" i="3"/>
  <c r="G202" i="3"/>
  <c r="D202" i="3"/>
  <c r="D200" i="3" s="1"/>
  <c r="L200" i="3"/>
  <c r="J200" i="3"/>
  <c r="I200" i="3"/>
  <c r="G200" i="3"/>
  <c r="F200" i="3"/>
  <c r="J199" i="3"/>
  <c r="G199" i="3"/>
  <c r="D199" i="3"/>
  <c r="J198" i="3"/>
  <c r="G198" i="3"/>
  <c r="G194" i="3" s="1"/>
  <c r="D198" i="3"/>
  <c r="J197" i="3"/>
  <c r="G197" i="3"/>
  <c r="D197" i="3"/>
  <c r="J196" i="3"/>
  <c r="G196" i="3"/>
  <c r="D196" i="3"/>
  <c r="L194" i="3"/>
  <c r="I194" i="3"/>
  <c r="F194" i="3"/>
  <c r="J193" i="3"/>
  <c r="J191" i="3" s="1"/>
  <c r="G193" i="3"/>
  <c r="G191" i="3" s="1"/>
  <c r="D193" i="3"/>
  <c r="D191" i="3" s="1"/>
  <c r="L191" i="3"/>
  <c r="I191" i="3"/>
  <c r="F191" i="3"/>
  <c r="J190" i="3"/>
  <c r="G190" i="3"/>
  <c r="D190" i="3"/>
  <c r="J189" i="3"/>
  <c r="G189" i="3"/>
  <c r="D189" i="3"/>
  <c r="J188" i="3"/>
  <c r="G188" i="3"/>
  <c r="D188" i="3"/>
  <c r="J187" i="3"/>
  <c r="G187" i="3"/>
  <c r="D187" i="3"/>
  <c r="L185" i="3"/>
  <c r="I185" i="3"/>
  <c r="F185" i="3"/>
  <c r="J184" i="3"/>
  <c r="G184" i="3"/>
  <c r="D184" i="3"/>
  <c r="J183" i="3"/>
  <c r="G183" i="3"/>
  <c r="D183" i="3"/>
  <c r="J182" i="3"/>
  <c r="G182" i="3"/>
  <c r="D182" i="3"/>
  <c r="J181" i="3"/>
  <c r="G181" i="3"/>
  <c r="D181" i="3"/>
  <c r="D179" i="3" s="1"/>
  <c r="L179" i="3"/>
  <c r="I179" i="3"/>
  <c r="F179" i="3"/>
  <c r="J178" i="3"/>
  <c r="J174" i="3" s="1"/>
  <c r="G178" i="3"/>
  <c r="D178" i="3"/>
  <c r="J177" i="3"/>
  <c r="G177" i="3"/>
  <c r="G174" i="3" s="1"/>
  <c r="D177" i="3"/>
  <c r="J176" i="3"/>
  <c r="G176" i="3"/>
  <c r="D176" i="3"/>
  <c r="D174" i="3" s="1"/>
  <c r="L174" i="3"/>
  <c r="I174" i="3"/>
  <c r="F174" i="3"/>
  <c r="J173" i="3"/>
  <c r="G173" i="3"/>
  <c r="D173" i="3"/>
  <c r="J172" i="3"/>
  <c r="J169" i="3" s="1"/>
  <c r="G172" i="3"/>
  <c r="D172" i="3"/>
  <c r="J171" i="3"/>
  <c r="G171" i="3"/>
  <c r="D171" i="3"/>
  <c r="L169" i="3"/>
  <c r="L167" i="3" s="1"/>
  <c r="I169" i="3"/>
  <c r="I167" i="3" s="1"/>
  <c r="F169" i="3"/>
  <c r="F167" i="3" s="1"/>
  <c r="F165" i="3" s="1"/>
  <c r="J164" i="3"/>
  <c r="G164" i="3"/>
  <c r="D164" i="3"/>
  <c r="L161" i="3"/>
  <c r="L136" i="3" s="1"/>
  <c r="K161" i="3"/>
  <c r="J161" i="3"/>
  <c r="I161" i="3"/>
  <c r="I136" i="3" s="1"/>
  <c r="I12" i="3" s="1"/>
  <c r="H161" i="3"/>
  <c r="G161" i="3"/>
  <c r="F161" i="3"/>
  <c r="F136" i="3" s="1"/>
  <c r="F12" i="3" s="1"/>
  <c r="E161" i="3"/>
  <c r="D161" i="3"/>
  <c r="J160" i="3"/>
  <c r="G160" i="3"/>
  <c r="D160" i="3"/>
  <c r="D158" i="3" s="1"/>
  <c r="K158" i="3"/>
  <c r="J158" i="3"/>
  <c r="H158" i="3"/>
  <c r="G158" i="3"/>
  <c r="E158" i="3"/>
  <c r="J157" i="3"/>
  <c r="G157" i="3"/>
  <c r="G155" i="3" s="1"/>
  <c r="D157" i="3"/>
  <c r="D155" i="3" s="1"/>
  <c r="K155" i="3"/>
  <c r="J155" i="3"/>
  <c r="H155" i="3"/>
  <c r="E155" i="3"/>
  <c r="J154" i="3"/>
  <c r="G154" i="3"/>
  <c r="D154" i="3"/>
  <c r="J153" i="3"/>
  <c r="G153" i="3"/>
  <c r="G151" i="3" s="1"/>
  <c r="D153" i="3"/>
  <c r="K151" i="3"/>
  <c r="H151" i="3"/>
  <c r="E151" i="3"/>
  <c r="J150" i="3"/>
  <c r="G150" i="3"/>
  <c r="D150" i="3"/>
  <c r="D148" i="3" s="1"/>
  <c r="K148" i="3"/>
  <c r="J148" i="3"/>
  <c r="H148" i="3"/>
  <c r="G148" i="3"/>
  <c r="E148" i="3"/>
  <c r="J147" i="3"/>
  <c r="G147" i="3"/>
  <c r="D147" i="3"/>
  <c r="J146" i="3"/>
  <c r="G146" i="3"/>
  <c r="G142" i="3" s="1"/>
  <c r="D146" i="3"/>
  <c r="J145" i="3"/>
  <c r="G145" i="3"/>
  <c r="D145" i="3"/>
  <c r="J144" i="3"/>
  <c r="G144" i="3"/>
  <c r="D144" i="3"/>
  <c r="K142" i="3"/>
  <c r="H142" i="3"/>
  <c r="E142" i="3"/>
  <c r="J141" i="3"/>
  <c r="J138" i="3" s="1"/>
  <c r="G141" i="3"/>
  <c r="D141" i="3"/>
  <c r="J140" i="3"/>
  <c r="G140" i="3"/>
  <c r="D140" i="3"/>
  <c r="K138" i="3"/>
  <c r="H138" i="3"/>
  <c r="E138" i="3"/>
  <c r="E136" i="3" s="1"/>
  <c r="J135" i="3"/>
  <c r="J133" i="3" s="1"/>
  <c r="G135" i="3"/>
  <c r="D135" i="3"/>
  <c r="K133" i="3"/>
  <c r="H133" i="3"/>
  <c r="G133" i="3"/>
  <c r="E133" i="3"/>
  <c r="D133" i="3"/>
  <c r="J132" i="3"/>
  <c r="G132" i="3"/>
  <c r="D132" i="3"/>
  <c r="J131" i="3"/>
  <c r="G131" i="3"/>
  <c r="G127" i="3" s="1"/>
  <c r="D131" i="3"/>
  <c r="J130" i="3"/>
  <c r="G130" i="3"/>
  <c r="D130" i="3"/>
  <c r="J129" i="3"/>
  <c r="G129" i="3"/>
  <c r="D129" i="3"/>
  <c r="K127" i="3"/>
  <c r="H127" i="3"/>
  <c r="E127" i="3"/>
  <c r="J126" i="3"/>
  <c r="J123" i="3" s="1"/>
  <c r="G126" i="3"/>
  <c r="G123" i="3" s="1"/>
  <c r="D126" i="3"/>
  <c r="J125" i="3"/>
  <c r="G125" i="3"/>
  <c r="D125" i="3"/>
  <c r="D123" i="3" s="1"/>
  <c r="K123" i="3"/>
  <c r="H123" i="3"/>
  <c r="E123" i="3"/>
  <c r="E121" i="3" s="1"/>
  <c r="J120" i="3"/>
  <c r="G120" i="3"/>
  <c r="D120" i="3"/>
  <c r="J119" i="3"/>
  <c r="G119" i="3"/>
  <c r="D119" i="3"/>
  <c r="J118" i="3"/>
  <c r="G118" i="3"/>
  <c r="D118" i="3"/>
  <c r="K117" i="3"/>
  <c r="K113" i="3" s="1"/>
  <c r="H117" i="3"/>
  <c r="E117" i="3"/>
  <c r="E113" i="3" s="1"/>
  <c r="J116" i="3"/>
  <c r="G116" i="3"/>
  <c r="D116" i="3"/>
  <c r="J115" i="3"/>
  <c r="G115" i="3"/>
  <c r="D115" i="3"/>
  <c r="H113" i="3"/>
  <c r="K112" i="3"/>
  <c r="K109" i="3" s="1"/>
  <c r="K105" i="3" s="1"/>
  <c r="J112" i="3"/>
  <c r="H112" i="3"/>
  <c r="G112" i="3" s="1"/>
  <c r="E112" i="3"/>
  <c r="D112" i="3"/>
  <c r="D109" i="3" s="1"/>
  <c r="J111" i="3"/>
  <c r="J109" i="3" s="1"/>
  <c r="G111" i="3"/>
  <c r="D111" i="3"/>
  <c r="J110" i="3"/>
  <c r="G110" i="3"/>
  <c r="G109" i="3" s="1"/>
  <c r="D110" i="3"/>
  <c r="E109" i="3"/>
  <c r="J108" i="3"/>
  <c r="G108" i="3"/>
  <c r="D108" i="3"/>
  <c r="J107" i="3"/>
  <c r="G107" i="3"/>
  <c r="D107" i="3"/>
  <c r="D105" i="3" s="1"/>
  <c r="E105" i="3"/>
  <c r="J104" i="3"/>
  <c r="J101" i="3" s="1"/>
  <c r="G104" i="3"/>
  <c r="D104" i="3"/>
  <c r="J103" i="3"/>
  <c r="G103" i="3"/>
  <c r="G101" i="3" s="1"/>
  <c r="D103" i="3"/>
  <c r="K101" i="3"/>
  <c r="H101" i="3"/>
  <c r="E101" i="3"/>
  <c r="D101" i="3"/>
  <c r="J100" i="3"/>
  <c r="G100" i="3"/>
  <c r="D100" i="3"/>
  <c r="D97" i="3" s="1"/>
  <c r="J99" i="3"/>
  <c r="G99" i="3"/>
  <c r="D99" i="3"/>
  <c r="K97" i="3"/>
  <c r="H97" i="3"/>
  <c r="E97" i="3"/>
  <c r="J94" i="3"/>
  <c r="J91" i="3" s="1"/>
  <c r="G94" i="3"/>
  <c r="D94" i="3"/>
  <c r="J93" i="3"/>
  <c r="G93" i="3"/>
  <c r="D93" i="3"/>
  <c r="D91" i="3" s="1"/>
  <c r="K91" i="3"/>
  <c r="H91" i="3"/>
  <c r="G91" i="3"/>
  <c r="E91" i="3"/>
  <c r="E85" i="3" s="1"/>
  <c r="J90" i="3"/>
  <c r="G90" i="3"/>
  <c r="G87" i="3" s="1"/>
  <c r="D90" i="3"/>
  <c r="J89" i="3"/>
  <c r="G89" i="3"/>
  <c r="D89" i="3"/>
  <c r="K87" i="3"/>
  <c r="K85" i="3" s="1"/>
  <c r="H87" i="3"/>
  <c r="E87" i="3"/>
  <c r="J84" i="3"/>
  <c r="G84" i="3"/>
  <c r="D84" i="3"/>
  <c r="J83" i="3"/>
  <c r="J80" i="3" s="1"/>
  <c r="G83" i="3"/>
  <c r="D83" i="3"/>
  <c r="J82" i="3"/>
  <c r="G82" i="3"/>
  <c r="G80" i="3" s="1"/>
  <c r="D82" i="3"/>
  <c r="K80" i="3"/>
  <c r="H80" i="3"/>
  <c r="E80" i="3"/>
  <c r="J79" i="3"/>
  <c r="G79" i="3"/>
  <c r="G76" i="3" s="1"/>
  <c r="D79" i="3"/>
  <c r="J78" i="3"/>
  <c r="G78" i="3"/>
  <c r="D78" i="3"/>
  <c r="K76" i="3"/>
  <c r="K70" i="3" s="1"/>
  <c r="H76" i="3"/>
  <c r="E76" i="3"/>
  <c r="J75" i="3"/>
  <c r="J72" i="3" s="1"/>
  <c r="G75" i="3"/>
  <c r="D75" i="3"/>
  <c r="J74" i="3"/>
  <c r="G74" i="3"/>
  <c r="D74" i="3"/>
  <c r="D72" i="3" s="1"/>
  <c r="K72" i="3"/>
  <c r="H72" i="3"/>
  <c r="H70" i="3" s="1"/>
  <c r="G72" i="3"/>
  <c r="E72" i="3"/>
  <c r="E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G60" i="3" s="1"/>
  <c r="D64" i="3"/>
  <c r="J63" i="3"/>
  <c r="G63" i="3"/>
  <c r="D63" i="3"/>
  <c r="J62" i="3"/>
  <c r="G62" i="3"/>
  <c r="D62" i="3"/>
  <c r="K60" i="3"/>
  <c r="H60" i="3"/>
  <c r="E60" i="3"/>
  <c r="J59" i="3"/>
  <c r="J56" i="3" s="1"/>
  <c r="G59" i="3"/>
  <c r="G56" i="3" s="1"/>
  <c r="D59" i="3"/>
  <c r="J58" i="3"/>
  <c r="G58" i="3"/>
  <c r="D58" i="3"/>
  <c r="D56" i="3" s="1"/>
  <c r="K56" i="3"/>
  <c r="H56" i="3"/>
  <c r="E56" i="3"/>
  <c r="J55" i="3"/>
  <c r="G55" i="3"/>
  <c r="G53" i="3" s="1"/>
  <c r="D55" i="3"/>
  <c r="K53" i="3"/>
  <c r="J53" i="3"/>
  <c r="H53" i="3"/>
  <c r="E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G45" i="3"/>
  <c r="D45" i="3"/>
  <c r="K43" i="3"/>
  <c r="H43" i="3"/>
  <c r="E43" i="3"/>
  <c r="J42" i="3"/>
  <c r="J38" i="3" s="1"/>
  <c r="G42" i="3"/>
  <c r="D42" i="3"/>
  <c r="J41" i="3"/>
  <c r="G41" i="3"/>
  <c r="D41" i="3"/>
  <c r="J40" i="3"/>
  <c r="G40" i="3"/>
  <c r="D40" i="3"/>
  <c r="K38" i="3"/>
  <c r="H38" i="3"/>
  <c r="E38" i="3"/>
  <c r="J37" i="3"/>
  <c r="G37" i="3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K29" i="3"/>
  <c r="H29" i="3"/>
  <c r="H27" i="3" s="1"/>
  <c r="E29" i="3"/>
  <c r="K27" i="3"/>
  <c r="J26" i="3"/>
  <c r="G26" i="3"/>
  <c r="D26" i="3"/>
  <c r="D24" i="3" s="1"/>
  <c r="K24" i="3"/>
  <c r="J24" i="3"/>
  <c r="H24" i="3"/>
  <c r="G24" i="3"/>
  <c r="E24" i="3"/>
  <c r="J23" i="3"/>
  <c r="G23" i="3"/>
  <c r="G21" i="3" s="1"/>
  <c r="D23" i="3"/>
  <c r="D21" i="3" s="1"/>
  <c r="K21" i="3"/>
  <c r="J21" i="3"/>
  <c r="H21" i="3"/>
  <c r="E21" i="3"/>
  <c r="J20" i="3"/>
  <c r="G20" i="3"/>
  <c r="D20" i="3"/>
  <c r="J19" i="3"/>
  <c r="G19" i="3"/>
  <c r="G16" i="3" s="1"/>
  <c r="D19" i="3"/>
  <c r="J18" i="3"/>
  <c r="G18" i="3"/>
  <c r="D18" i="3"/>
  <c r="D16" i="3" s="1"/>
  <c r="K16" i="3"/>
  <c r="H16" i="3"/>
  <c r="E16" i="3"/>
  <c r="L12" i="3"/>
  <c r="N308" i="2"/>
  <c r="M308" i="2"/>
  <c r="M306" i="2" s="1"/>
  <c r="L308" i="2"/>
  <c r="L306" i="2" s="1"/>
  <c r="K308" i="2"/>
  <c r="J308" i="2"/>
  <c r="I308" i="2"/>
  <c r="I306" i="2" s="1"/>
  <c r="H308" i="2"/>
  <c r="H306" i="2" s="1"/>
  <c r="G308" i="2"/>
  <c r="F308" i="2"/>
  <c r="N306" i="2"/>
  <c r="K306" i="2"/>
  <c r="J306" i="2"/>
  <c r="G306" i="2"/>
  <c r="F306" i="2"/>
  <c r="L305" i="2"/>
  <c r="I305" i="2"/>
  <c r="F305" i="2"/>
  <c r="F302" i="2" s="1"/>
  <c r="L304" i="2"/>
  <c r="I304" i="2"/>
  <c r="F304" i="2"/>
  <c r="N302" i="2"/>
  <c r="M302" i="2"/>
  <c r="K302" i="2"/>
  <c r="J302" i="2"/>
  <c r="I302" i="2"/>
  <c r="H302" i="2"/>
  <c r="G302" i="2"/>
  <c r="L300" i="2"/>
  <c r="L298" i="2" s="1"/>
  <c r="I300" i="2"/>
  <c r="I298" i="2" s="1"/>
  <c r="F300" i="2"/>
  <c r="N298" i="2"/>
  <c r="M298" i="2"/>
  <c r="K298" i="2"/>
  <c r="J298" i="2"/>
  <c r="H298" i="2"/>
  <c r="G298" i="2"/>
  <c r="F298" i="2"/>
  <c r="L297" i="2"/>
  <c r="L295" i="2" s="1"/>
  <c r="I297" i="2"/>
  <c r="I295" i="2" s="1"/>
  <c r="F297" i="2"/>
  <c r="N295" i="2"/>
  <c r="M295" i="2"/>
  <c r="K295" i="2"/>
  <c r="J295" i="2"/>
  <c r="H295" i="2"/>
  <c r="G295" i="2"/>
  <c r="F295" i="2"/>
  <c r="L294" i="2"/>
  <c r="L292" i="2" s="1"/>
  <c r="I294" i="2"/>
  <c r="F294" i="2"/>
  <c r="F292" i="2" s="1"/>
  <c r="N292" i="2"/>
  <c r="M292" i="2"/>
  <c r="K292" i="2"/>
  <c r="J292" i="2"/>
  <c r="I292" i="2"/>
  <c r="H292" i="2"/>
  <c r="G292" i="2"/>
  <c r="L291" i="2"/>
  <c r="L289" i="2" s="1"/>
  <c r="I291" i="2"/>
  <c r="I289" i="2" s="1"/>
  <c r="F291" i="2"/>
  <c r="N289" i="2"/>
  <c r="M289" i="2"/>
  <c r="K289" i="2"/>
  <c r="J289" i="2"/>
  <c r="H289" i="2"/>
  <c r="G289" i="2"/>
  <c r="F289" i="2"/>
  <c r="L288" i="2"/>
  <c r="L286" i="2" s="1"/>
  <c r="I288" i="2"/>
  <c r="I286" i="2" s="1"/>
  <c r="F288" i="2"/>
  <c r="N286" i="2"/>
  <c r="M286" i="2"/>
  <c r="K286" i="2"/>
  <c r="J286" i="2"/>
  <c r="H286" i="2"/>
  <c r="G286" i="2"/>
  <c r="F286" i="2"/>
  <c r="L285" i="2"/>
  <c r="L283" i="2" s="1"/>
  <c r="I285" i="2"/>
  <c r="F285" i="2"/>
  <c r="N283" i="2"/>
  <c r="M283" i="2"/>
  <c r="K283" i="2"/>
  <c r="J283" i="2"/>
  <c r="I283" i="2"/>
  <c r="H283" i="2"/>
  <c r="G283" i="2"/>
  <c r="F283" i="2"/>
  <c r="L282" i="2"/>
  <c r="L280" i="2" s="1"/>
  <c r="I282" i="2"/>
  <c r="F282" i="2"/>
  <c r="N280" i="2"/>
  <c r="M280" i="2"/>
  <c r="K280" i="2"/>
  <c r="J280" i="2"/>
  <c r="I280" i="2"/>
  <c r="H280" i="2"/>
  <c r="H274" i="2" s="1"/>
  <c r="G280" i="2"/>
  <c r="F280" i="2"/>
  <c r="L279" i="2"/>
  <c r="I279" i="2"/>
  <c r="F279" i="2"/>
  <c r="L278" i="2"/>
  <c r="I278" i="2"/>
  <c r="F278" i="2"/>
  <c r="F276" i="2" s="1"/>
  <c r="N276" i="2"/>
  <c r="M276" i="2"/>
  <c r="L276" i="2"/>
  <c r="K276" i="2"/>
  <c r="K274" i="2" s="1"/>
  <c r="J276" i="2"/>
  <c r="H276" i="2"/>
  <c r="G276" i="2"/>
  <c r="M274" i="2"/>
  <c r="L273" i="2"/>
  <c r="L271" i="2" s="1"/>
  <c r="I273" i="2"/>
  <c r="I271" i="2" s="1"/>
  <c r="F273" i="2"/>
  <c r="F271" i="2" s="1"/>
  <c r="N271" i="2"/>
  <c r="M271" i="2"/>
  <c r="K271" i="2"/>
  <c r="J271" i="2"/>
  <c r="H271" i="2"/>
  <c r="G271" i="2"/>
  <c r="L270" i="2"/>
  <c r="L268" i="2" s="1"/>
  <c r="I270" i="2"/>
  <c r="I268" i="2" s="1"/>
  <c r="F270" i="2"/>
  <c r="N268" i="2"/>
  <c r="M268" i="2"/>
  <c r="K268" i="2"/>
  <c r="J268" i="2"/>
  <c r="H268" i="2"/>
  <c r="G268" i="2"/>
  <c r="F268" i="2"/>
  <c r="L267" i="2"/>
  <c r="L265" i="2" s="1"/>
  <c r="I267" i="2"/>
  <c r="I265" i="2" s="1"/>
  <c r="F267" i="2"/>
  <c r="N265" i="2"/>
  <c r="M265" i="2"/>
  <c r="K265" i="2"/>
  <c r="J265" i="2"/>
  <c r="H265" i="2"/>
  <c r="G265" i="2"/>
  <c r="F265" i="2"/>
  <c r="L264" i="2"/>
  <c r="I264" i="2"/>
  <c r="F264" i="2"/>
  <c r="L263" i="2"/>
  <c r="L261" i="2" s="1"/>
  <c r="I263" i="2"/>
  <c r="I261" i="2" s="1"/>
  <c r="F263" i="2"/>
  <c r="N261" i="2"/>
  <c r="M261" i="2"/>
  <c r="K261" i="2"/>
  <c r="J261" i="2"/>
  <c r="H261" i="2"/>
  <c r="G261" i="2"/>
  <c r="L260" i="2"/>
  <c r="I260" i="2"/>
  <c r="F260" i="2"/>
  <c r="F257" i="2" s="1"/>
  <c r="L259" i="2"/>
  <c r="L257" i="2" s="1"/>
  <c r="I259" i="2"/>
  <c r="F259" i="2"/>
  <c r="N257" i="2"/>
  <c r="M257" i="2"/>
  <c r="K257" i="2"/>
  <c r="J257" i="2"/>
  <c r="H257" i="2"/>
  <c r="G257" i="2"/>
  <c r="L256" i="2"/>
  <c r="I256" i="2"/>
  <c r="F256" i="2"/>
  <c r="L255" i="2"/>
  <c r="I255" i="2"/>
  <c r="I253" i="2" s="1"/>
  <c r="F255" i="2"/>
  <c r="F253" i="2" s="1"/>
  <c r="N253" i="2"/>
  <c r="M253" i="2"/>
  <c r="K253" i="2"/>
  <c r="J253" i="2"/>
  <c r="H253" i="2"/>
  <c r="G253" i="2"/>
  <c r="L252" i="2"/>
  <c r="I252" i="2"/>
  <c r="F252" i="2"/>
  <c r="F249" i="2" s="1"/>
  <c r="L251" i="2"/>
  <c r="L249" i="2" s="1"/>
  <c r="I251" i="2"/>
  <c r="F251" i="2"/>
  <c r="N249" i="2"/>
  <c r="M249" i="2"/>
  <c r="M243" i="2" s="1"/>
  <c r="K249" i="2"/>
  <c r="J249" i="2"/>
  <c r="I249" i="2"/>
  <c r="H249" i="2"/>
  <c r="G249" i="2"/>
  <c r="L248" i="2"/>
  <c r="L245" i="2" s="1"/>
  <c r="I248" i="2"/>
  <c r="F248" i="2"/>
  <c r="L247" i="2"/>
  <c r="I247" i="2"/>
  <c r="F247" i="2"/>
  <c r="F245" i="2" s="1"/>
  <c r="N245" i="2"/>
  <c r="M245" i="2"/>
  <c r="K245" i="2"/>
  <c r="J245" i="2"/>
  <c r="H245" i="2"/>
  <c r="G245" i="2"/>
  <c r="L242" i="2"/>
  <c r="L240" i="2" s="1"/>
  <c r="I242" i="2"/>
  <c r="I240" i="2" s="1"/>
  <c r="F242" i="2"/>
  <c r="N240" i="2"/>
  <c r="M240" i="2"/>
  <c r="K240" i="2"/>
  <c r="J240" i="2"/>
  <c r="H240" i="2"/>
  <c r="G240" i="2"/>
  <c r="F240" i="2"/>
  <c r="L239" i="2"/>
  <c r="L237" i="2" s="1"/>
  <c r="I239" i="2"/>
  <c r="F239" i="2"/>
  <c r="N237" i="2"/>
  <c r="M237" i="2"/>
  <c r="K237" i="2"/>
  <c r="J237" i="2"/>
  <c r="I237" i="2"/>
  <c r="H237" i="2"/>
  <c r="G237" i="2"/>
  <c r="F237" i="2"/>
  <c r="L236" i="2"/>
  <c r="L232" i="2" s="1"/>
  <c r="I236" i="2"/>
  <c r="F236" i="2"/>
  <c r="L235" i="2"/>
  <c r="I235" i="2"/>
  <c r="F235" i="2"/>
  <c r="L234" i="2"/>
  <c r="I234" i="2"/>
  <c r="F234" i="2"/>
  <c r="F232" i="2" s="1"/>
  <c r="N232" i="2"/>
  <c r="M232" i="2"/>
  <c r="K232" i="2"/>
  <c r="J232" i="2"/>
  <c r="H232" i="2"/>
  <c r="G232" i="2"/>
  <c r="L231" i="2"/>
  <c r="I231" i="2"/>
  <c r="F231" i="2"/>
  <c r="L230" i="2"/>
  <c r="I230" i="2"/>
  <c r="F230" i="2"/>
  <c r="L229" i="2"/>
  <c r="L227" i="2" s="1"/>
  <c r="I229" i="2"/>
  <c r="F229" i="2"/>
  <c r="N227" i="2"/>
  <c r="M227" i="2"/>
  <c r="K227" i="2"/>
  <c r="J227" i="2"/>
  <c r="H227" i="2"/>
  <c r="G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N218" i="2"/>
  <c r="M218" i="2"/>
  <c r="K218" i="2"/>
  <c r="J218" i="2"/>
  <c r="H218" i="2"/>
  <c r="G218" i="2"/>
  <c r="L217" i="2"/>
  <c r="L215" i="2" s="1"/>
  <c r="I217" i="2"/>
  <c r="I215" i="2" s="1"/>
  <c r="F217" i="2"/>
  <c r="N215" i="2"/>
  <c r="M215" i="2"/>
  <c r="K215" i="2"/>
  <c r="J215" i="2"/>
  <c r="J213" i="2" s="1"/>
  <c r="H215" i="2"/>
  <c r="G215" i="2"/>
  <c r="F215" i="2"/>
  <c r="L212" i="2"/>
  <c r="I212" i="2"/>
  <c r="F212" i="2"/>
  <c r="L211" i="2"/>
  <c r="I211" i="2"/>
  <c r="I209" i="2" s="1"/>
  <c r="F211" i="2"/>
  <c r="N209" i="2"/>
  <c r="M209" i="2"/>
  <c r="L209" i="2"/>
  <c r="K209" i="2"/>
  <c r="J209" i="2"/>
  <c r="H209" i="2"/>
  <c r="G209" i="2"/>
  <c r="L208" i="2"/>
  <c r="L206" i="2" s="1"/>
  <c r="I208" i="2"/>
  <c r="I206" i="2" s="1"/>
  <c r="F208" i="2"/>
  <c r="F206" i="2" s="1"/>
  <c r="N206" i="2"/>
  <c r="M206" i="2"/>
  <c r="K206" i="2"/>
  <c r="J206" i="2"/>
  <c r="H206" i="2"/>
  <c r="G206" i="2"/>
  <c r="L205" i="2"/>
  <c r="I205" i="2"/>
  <c r="I203" i="2" s="1"/>
  <c r="F205" i="2"/>
  <c r="N203" i="2"/>
  <c r="M203" i="2"/>
  <c r="L203" i="2"/>
  <c r="K203" i="2"/>
  <c r="J203" i="2"/>
  <c r="H203" i="2"/>
  <c r="G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I197" i="2" s="1"/>
  <c r="F199" i="2"/>
  <c r="N197" i="2"/>
  <c r="M197" i="2"/>
  <c r="L197" i="2"/>
  <c r="K197" i="2"/>
  <c r="J197" i="2"/>
  <c r="H197" i="2"/>
  <c r="G197" i="2"/>
  <c r="L196" i="2"/>
  <c r="I196" i="2"/>
  <c r="F196" i="2"/>
  <c r="L195" i="2"/>
  <c r="I195" i="2"/>
  <c r="F195" i="2"/>
  <c r="L194" i="2"/>
  <c r="I194" i="2"/>
  <c r="I191" i="2" s="1"/>
  <c r="F194" i="2"/>
  <c r="L193" i="2"/>
  <c r="I193" i="2"/>
  <c r="F193" i="2"/>
  <c r="N191" i="2"/>
  <c r="M191" i="2"/>
  <c r="K191" i="2"/>
  <c r="J191" i="2"/>
  <c r="H191" i="2"/>
  <c r="G191" i="2"/>
  <c r="L190" i="2"/>
  <c r="L186" i="2" s="1"/>
  <c r="I190" i="2"/>
  <c r="F190" i="2"/>
  <c r="L189" i="2"/>
  <c r="I189" i="2"/>
  <c r="F189" i="2"/>
  <c r="L188" i="2"/>
  <c r="I188" i="2"/>
  <c r="F188" i="2"/>
  <c r="F186" i="2" s="1"/>
  <c r="N186" i="2"/>
  <c r="M186" i="2"/>
  <c r="K186" i="2"/>
  <c r="K184" i="2" s="1"/>
  <c r="J186" i="2"/>
  <c r="H186" i="2"/>
  <c r="G186" i="2"/>
  <c r="H184" i="2"/>
  <c r="L183" i="2"/>
  <c r="L181" i="2" s="1"/>
  <c r="I183" i="2"/>
  <c r="I181" i="2" s="1"/>
  <c r="F183" i="2"/>
  <c r="F181" i="2" s="1"/>
  <c r="N181" i="2"/>
  <c r="M181" i="2"/>
  <c r="K181" i="2"/>
  <c r="J181" i="2"/>
  <c r="H181" i="2"/>
  <c r="G181" i="2"/>
  <c r="L180" i="2"/>
  <c r="I180" i="2"/>
  <c r="I178" i="2" s="1"/>
  <c r="F180" i="2"/>
  <c r="F178" i="2" s="1"/>
  <c r="N178" i="2"/>
  <c r="M178" i="2"/>
  <c r="L178" i="2"/>
  <c r="K178" i="2"/>
  <c r="J178" i="2"/>
  <c r="H178" i="2"/>
  <c r="G178" i="2"/>
  <c r="L177" i="2"/>
  <c r="L175" i="2" s="1"/>
  <c r="I177" i="2"/>
  <c r="I175" i="2" s="1"/>
  <c r="F177" i="2"/>
  <c r="F175" i="2" s="1"/>
  <c r="N175" i="2"/>
  <c r="M175" i="2"/>
  <c r="K175" i="2"/>
  <c r="J175" i="2"/>
  <c r="H175" i="2"/>
  <c r="G175" i="2"/>
  <c r="L174" i="2"/>
  <c r="I174" i="2"/>
  <c r="I172" i="2" s="1"/>
  <c r="F174" i="2"/>
  <c r="F172" i="2" s="1"/>
  <c r="N172" i="2"/>
  <c r="M172" i="2"/>
  <c r="L172" i="2"/>
  <c r="K172" i="2"/>
  <c r="J172" i="2"/>
  <c r="H172" i="2"/>
  <c r="G172" i="2"/>
  <c r="L171" i="2"/>
  <c r="L169" i="2" s="1"/>
  <c r="I171" i="2"/>
  <c r="I169" i="2" s="1"/>
  <c r="F171" i="2"/>
  <c r="F169" i="2" s="1"/>
  <c r="N169" i="2"/>
  <c r="N164" i="2" s="1"/>
  <c r="M169" i="2"/>
  <c r="K169" i="2"/>
  <c r="J169" i="2"/>
  <c r="J164" i="2" s="1"/>
  <c r="H169" i="2"/>
  <c r="G169" i="2"/>
  <c r="L168" i="2"/>
  <c r="I168" i="2"/>
  <c r="I166" i="2" s="1"/>
  <c r="I164" i="2" s="1"/>
  <c r="F168" i="2"/>
  <c r="F166" i="2" s="1"/>
  <c r="N166" i="2"/>
  <c r="M166" i="2"/>
  <c r="M164" i="2" s="1"/>
  <c r="L166" i="2"/>
  <c r="K166" i="2"/>
  <c r="J166" i="2"/>
  <c r="H166" i="2"/>
  <c r="H164" i="2" s="1"/>
  <c r="G166" i="2"/>
  <c r="G164" i="2" s="1"/>
  <c r="L163" i="2"/>
  <c r="I163" i="2"/>
  <c r="I161" i="2" s="1"/>
  <c r="F163" i="2"/>
  <c r="N161" i="2"/>
  <c r="M161" i="2"/>
  <c r="L161" i="2"/>
  <c r="K161" i="2"/>
  <c r="J161" i="2"/>
  <c r="H161" i="2"/>
  <c r="G161" i="2"/>
  <c r="F161" i="2"/>
  <c r="L160" i="2"/>
  <c r="I160" i="2"/>
  <c r="I158" i="2" s="1"/>
  <c r="F160" i="2"/>
  <c r="F158" i="2" s="1"/>
  <c r="N158" i="2"/>
  <c r="M158" i="2"/>
  <c r="L158" i="2"/>
  <c r="K158" i="2"/>
  <c r="J158" i="2"/>
  <c r="H158" i="2"/>
  <c r="G158" i="2"/>
  <c r="L157" i="2"/>
  <c r="L155" i="2" s="1"/>
  <c r="I157" i="2"/>
  <c r="I155" i="2" s="1"/>
  <c r="F157" i="2"/>
  <c r="N155" i="2"/>
  <c r="N144" i="2" s="1"/>
  <c r="M155" i="2"/>
  <c r="K155" i="2"/>
  <c r="J155" i="2"/>
  <c r="J144" i="2" s="1"/>
  <c r="H155" i="2"/>
  <c r="G155" i="2"/>
  <c r="F155" i="2"/>
  <c r="L154" i="2"/>
  <c r="L152" i="2" s="1"/>
  <c r="I154" i="2"/>
  <c r="I152" i="2" s="1"/>
  <c r="F154" i="2"/>
  <c r="N152" i="2"/>
  <c r="M152" i="2"/>
  <c r="K152" i="2"/>
  <c r="J152" i="2"/>
  <c r="H152" i="2"/>
  <c r="G152" i="2"/>
  <c r="F152" i="2"/>
  <c r="L151" i="2"/>
  <c r="I151" i="2"/>
  <c r="I149" i="2" s="1"/>
  <c r="F151" i="2"/>
  <c r="N149" i="2"/>
  <c r="M149" i="2"/>
  <c r="L149" i="2"/>
  <c r="K149" i="2"/>
  <c r="J149" i="2"/>
  <c r="H149" i="2"/>
  <c r="G149" i="2"/>
  <c r="F149" i="2"/>
  <c r="L148" i="2"/>
  <c r="I148" i="2"/>
  <c r="I146" i="2" s="1"/>
  <c r="F148" i="2"/>
  <c r="F146" i="2" s="1"/>
  <c r="F144" i="2" s="1"/>
  <c r="N146" i="2"/>
  <c r="M146" i="2"/>
  <c r="L146" i="2"/>
  <c r="K146" i="2"/>
  <c r="K144" i="2" s="1"/>
  <c r="J146" i="2"/>
  <c r="H146" i="2"/>
  <c r="G146" i="2"/>
  <c r="L143" i="2"/>
  <c r="L141" i="2" s="1"/>
  <c r="I143" i="2"/>
  <c r="F143" i="2"/>
  <c r="N141" i="2"/>
  <c r="M141" i="2"/>
  <c r="K141" i="2"/>
  <c r="J141" i="2"/>
  <c r="I141" i="2"/>
  <c r="H141" i="2"/>
  <c r="G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N132" i="2"/>
  <c r="M132" i="2"/>
  <c r="K132" i="2"/>
  <c r="J132" i="2"/>
  <c r="H132" i="2"/>
  <c r="G132" i="2"/>
  <c r="L131" i="2"/>
  <c r="I131" i="2"/>
  <c r="I126" i="2" s="1"/>
  <c r="F131" i="2"/>
  <c r="L130" i="2"/>
  <c r="I130" i="2"/>
  <c r="F130" i="2"/>
  <c r="F126" i="2" s="1"/>
  <c r="L129" i="2"/>
  <c r="I129" i="2"/>
  <c r="F129" i="2"/>
  <c r="L128" i="2"/>
  <c r="L126" i="2" s="1"/>
  <c r="I128" i="2"/>
  <c r="F128" i="2"/>
  <c r="N126" i="2"/>
  <c r="M126" i="2"/>
  <c r="K126" i="2"/>
  <c r="J126" i="2"/>
  <c r="H126" i="2"/>
  <c r="G126" i="2"/>
  <c r="L125" i="2"/>
  <c r="I125" i="2"/>
  <c r="I123" i="2" s="1"/>
  <c r="F125" i="2"/>
  <c r="N123" i="2"/>
  <c r="M123" i="2"/>
  <c r="L123" i="2"/>
  <c r="K123" i="2"/>
  <c r="J123" i="2"/>
  <c r="H123" i="2"/>
  <c r="G123" i="2"/>
  <c r="F123" i="2"/>
  <c r="L122" i="2"/>
  <c r="I122" i="2"/>
  <c r="F122" i="2"/>
  <c r="L121" i="2"/>
  <c r="I121" i="2"/>
  <c r="F121" i="2"/>
  <c r="L120" i="2"/>
  <c r="I120" i="2"/>
  <c r="F120" i="2"/>
  <c r="L119" i="2"/>
  <c r="I119" i="2"/>
  <c r="F119" i="2"/>
  <c r="L118" i="2"/>
  <c r="L116" i="2" s="1"/>
  <c r="I118" i="2"/>
  <c r="F118" i="2"/>
  <c r="N116" i="2"/>
  <c r="M116" i="2"/>
  <c r="K116" i="2"/>
  <c r="J116" i="2"/>
  <c r="H116" i="2"/>
  <c r="G116" i="2"/>
  <c r="L115" i="2"/>
  <c r="I115" i="2"/>
  <c r="F115" i="2"/>
  <c r="L114" i="2"/>
  <c r="I114" i="2"/>
  <c r="F114" i="2"/>
  <c r="L113" i="2"/>
  <c r="I113" i="2"/>
  <c r="F113" i="2"/>
  <c r="N111" i="2"/>
  <c r="M111" i="2"/>
  <c r="K111" i="2"/>
  <c r="J111" i="2"/>
  <c r="H111" i="2"/>
  <c r="G111" i="2"/>
  <c r="L110" i="2"/>
  <c r="I110" i="2"/>
  <c r="F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F103" i="2" s="1"/>
  <c r="L105" i="2"/>
  <c r="I105" i="2"/>
  <c r="F105" i="2"/>
  <c r="N103" i="2"/>
  <c r="M103" i="2"/>
  <c r="K103" i="2"/>
  <c r="J103" i="2"/>
  <c r="I103" i="2"/>
  <c r="H103" i="2"/>
  <c r="G103" i="2"/>
  <c r="L102" i="2"/>
  <c r="I102" i="2"/>
  <c r="F102" i="2"/>
  <c r="L101" i="2"/>
  <c r="I101" i="2"/>
  <c r="F101" i="2"/>
  <c r="F97" i="2" s="1"/>
  <c r="L100" i="2"/>
  <c r="I100" i="2"/>
  <c r="F100" i="2"/>
  <c r="L99" i="2"/>
  <c r="I99" i="2"/>
  <c r="F99" i="2"/>
  <c r="N97" i="2"/>
  <c r="M97" i="2"/>
  <c r="K97" i="2"/>
  <c r="J97" i="2"/>
  <c r="H97" i="2"/>
  <c r="G97" i="2"/>
  <c r="L96" i="2"/>
  <c r="I96" i="2"/>
  <c r="F96" i="2"/>
  <c r="F93" i="2" s="1"/>
  <c r="L95" i="2"/>
  <c r="L93" i="2" s="1"/>
  <c r="I95" i="2"/>
  <c r="F95" i="2"/>
  <c r="N93" i="2"/>
  <c r="M93" i="2"/>
  <c r="K93" i="2"/>
  <c r="J93" i="2"/>
  <c r="I93" i="2"/>
  <c r="H93" i="2"/>
  <c r="G93" i="2"/>
  <c r="K91" i="2"/>
  <c r="L90" i="2"/>
  <c r="L88" i="2" s="1"/>
  <c r="I90" i="2"/>
  <c r="I88" i="2" s="1"/>
  <c r="F90" i="2"/>
  <c r="F88" i="2" s="1"/>
  <c r="N88" i="2"/>
  <c r="M88" i="2"/>
  <c r="K88" i="2"/>
  <c r="J88" i="2"/>
  <c r="H88" i="2"/>
  <c r="G88" i="2"/>
  <c r="L87" i="2"/>
  <c r="I87" i="2"/>
  <c r="I85" i="2" s="1"/>
  <c r="F87" i="2"/>
  <c r="N85" i="2"/>
  <c r="M85" i="2"/>
  <c r="L85" i="2"/>
  <c r="K85" i="2"/>
  <c r="J85" i="2"/>
  <c r="H85" i="2"/>
  <c r="G85" i="2"/>
  <c r="F85" i="2"/>
  <c r="L84" i="2"/>
  <c r="I84" i="2"/>
  <c r="I82" i="2" s="1"/>
  <c r="F84" i="2"/>
  <c r="N82" i="2"/>
  <c r="M82" i="2"/>
  <c r="L82" i="2"/>
  <c r="K82" i="2"/>
  <c r="J82" i="2"/>
  <c r="H82" i="2"/>
  <c r="G82" i="2"/>
  <c r="F82" i="2"/>
  <c r="L81" i="2"/>
  <c r="L79" i="2" s="1"/>
  <c r="I81" i="2"/>
  <c r="I79" i="2" s="1"/>
  <c r="F81" i="2"/>
  <c r="N79" i="2"/>
  <c r="M79" i="2"/>
  <c r="K79" i="2"/>
  <c r="J79" i="2"/>
  <c r="H79" i="2"/>
  <c r="G79" i="2"/>
  <c r="F79" i="2"/>
  <c r="L78" i="2"/>
  <c r="L76" i="2" s="1"/>
  <c r="I78" i="2"/>
  <c r="I76" i="2" s="1"/>
  <c r="F78" i="2"/>
  <c r="N76" i="2"/>
  <c r="M76" i="2"/>
  <c r="M62" i="2" s="1"/>
  <c r="K76" i="2"/>
  <c r="J76" i="2"/>
  <c r="H76" i="2"/>
  <c r="G76" i="2"/>
  <c r="F76" i="2"/>
  <c r="L75" i="2"/>
  <c r="I75" i="2"/>
  <c r="F75" i="2"/>
  <c r="L74" i="2"/>
  <c r="I74" i="2"/>
  <c r="I72" i="2" s="1"/>
  <c r="F74" i="2"/>
  <c r="F72" i="2" s="1"/>
  <c r="N72" i="2"/>
  <c r="M72" i="2"/>
  <c r="K72" i="2"/>
  <c r="J72" i="2"/>
  <c r="H72" i="2"/>
  <c r="G72" i="2"/>
  <c r="L71" i="2"/>
  <c r="L69" i="2" s="1"/>
  <c r="I71" i="2"/>
  <c r="F71" i="2"/>
  <c r="N69" i="2"/>
  <c r="N62" i="2" s="1"/>
  <c r="M69" i="2"/>
  <c r="K69" i="2"/>
  <c r="J69" i="2"/>
  <c r="I69" i="2"/>
  <c r="H69" i="2"/>
  <c r="G69" i="2"/>
  <c r="F69" i="2"/>
  <c r="L68" i="2"/>
  <c r="L64" i="2" s="1"/>
  <c r="I68" i="2"/>
  <c r="F68" i="2"/>
  <c r="L67" i="2"/>
  <c r="I67" i="2"/>
  <c r="F67" i="2"/>
  <c r="L66" i="2"/>
  <c r="I66" i="2"/>
  <c r="F66" i="2"/>
  <c r="F64" i="2" s="1"/>
  <c r="N64" i="2"/>
  <c r="M64" i="2"/>
  <c r="K64" i="2"/>
  <c r="J64" i="2"/>
  <c r="H64" i="2"/>
  <c r="G64" i="2"/>
  <c r="L61" i="2"/>
  <c r="L59" i="2" s="1"/>
  <c r="I61" i="2"/>
  <c r="F61" i="2"/>
  <c r="N59" i="2"/>
  <c r="M59" i="2"/>
  <c r="K59" i="2"/>
  <c r="J59" i="2"/>
  <c r="I59" i="2"/>
  <c r="H59" i="2"/>
  <c r="G59" i="2"/>
  <c r="F59" i="2"/>
  <c r="L58" i="2"/>
  <c r="L56" i="2" s="1"/>
  <c r="I58" i="2"/>
  <c r="I56" i="2" s="1"/>
  <c r="F58" i="2"/>
  <c r="N56" i="2"/>
  <c r="M56" i="2"/>
  <c r="K56" i="2"/>
  <c r="J56" i="2"/>
  <c r="H56" i="2"/>
  <c r="G56" i="2"/>
  <c r="F56" i="2"/>
  <c r="L55" i="2"/>
  <c r="L53" i="2" s="1"/>
  <c r="I55" i="2"/>
  <c r="I53" i="2" s="1"/>
  <c r="F55" i="2"/>
  <c r="F53" i="2" s="1"/>
  <c r="N53" i="2"/>
  <c r="M53" i="2"/>
  <c r="K53" i="2"/>
  <c r="J53" i="2"/>
  <c r="J45" i="2" s="1"/>
  <c r="H53" i="2"/>
  <c r="G53" i="2"/>
  <c r="L52" i="2"/>
  <c r="L50" i="2" s="1"/>
  <c r="I52" i="2"/>
  <c r="F52" i="2"/>
  <c r="F50" i="2" s="1"/>
  <c r="N50" i="2"/>
  <c r="M50" i="2"/>
  <c r="K50" i="2"/>
  <c r="J50" i="2"/>
  <c r="I50" i="2"/>
  <c r="H50" i="2"/>
  <c r="G50" i="2"/>
  <c r="L49" i="2"/>
  <c r="I49" i="2"/>
  <c r="I47" i="2" s="1"/>
  <c r="F49" i="2"/>
  <c r="F47" i="2" s="1"/>
  <c r="N47" i="2"/>
  <c r="M47" i="2"/>
  <c r="L47" i="2"/>
  <c r="K47" i="2"/>
  <c r="J47" i="2"/>
  <c r="H47" i="2"/>
  <c r="G47" i="2"/>
  <c r="G45" i="2" s="1"/>
  <c r="L44" i="2"/>
  <c r="I44" i="2"/>
  <c r="I41" i="2" s="1"/>
  <c r="I39" i="2" s="1"/>
  <c r="F44" i="2"/>
  <c r="L43" i="2"/>
  <c r="I43" i="2"/>
  <c r="F43" i="2"/>
  <c r="F41" i="2" s="1"/>
  <c r="F39" i="2" s="1"/>
  <c r="N41" i="2"/>
  <c r="M41" i="2"/>
  <c r="K41" i="2"/>
  <c r="K39" i="2" s="1"/>
  <c r="J41" i="2"/>
  <c r="J39" i="2" s="1"/>
  <c r="H41" i="2"/>
  <c r="G41" i="2"/>
  <c r="G39" i="2" s="1"/>
  <c r="N39" i="2"/>
  <c r="M39" i="2"/>
  <c r="H39" i="2"/>
  <c r="L38" i="2"/>
  <c r="L36" i="2" s="1"/>
  <c r="I38" i="2"/>
  <c r="I36" i="2" s="1"/>
  <c r="F38" i="2"/>
  <c r="F36" i="2" s="1"/>
  <c r="N36" i="2"/>
  <c r="M36" i="2"/>
  <c r="K36" i="2"/>
  <c r="J36" i="2"/>
  <c r="H36" i="2"/>
  <c r="G36" i="2"/>
  <c r="L35" i="2"/>
  <c r="L33" i="2" s="1"/>
  <c r="I35" i="2"/>
  <c r="F35" i="2"/>
  <c r="F33" i="2" s="1"/>
  <c r="N33" i="2"/>
  <c r="M33" i="2"/>
  <c r="K33" i="2"/>
  <c r="J33" i="2"/>
  <c r="I33" i="2"/>
  <c r="H33" i="2"/>
  <c r="G33" i="2"/>
  <c r="L32" i="2"/>
  <c r="L30" i="2" s="1"/>
  <c r="I32" i="2"/>
  <c r="I30" i="2" s="1"/>
  <c r="F32" i="2"/>
  <c r="F30" i="2" s="1"/>
  <c r="N30" i="2"/>
  <c r="M30" i="2"/>
  <c r="K30" i="2"/>
  <c r="J30" i="2"/>
  <c r="H30" i="2"/>
  <c r="G30" i="2"/>
  <c r="L29" i="2"/>
  <c r="L27" i="2" s="1"/>
  <c r="I29" i="2"/>
  <c r="F29" i="2"/>
  <c r="F27" i="2" s="1"/>
  <c r="N27" i="2"/>
  <c r="M27" i="2"/>
  <c r="K27" i="2"/>
  <c r="J27" i="2"/>
  <c r="I27" i="2"/>
  <c r="H27" i="2"/>
  <c r="G27" i="2"/>
  <c r="L26" i="2"/>
  <c r="I26" i="2"/>
  <c r="F26" i="2"/>
  <c r="L25" i="2"/>
  <c r="I25" i="2"/>
  <c r="F25" i="2"/>
  <c r="L24" i="2"/>
  <c r="I24" i="2"/>
  <c r="F24" i="2"/>
  <c r="N22" i="2"/>
  <c r="M22" i="2"/>
  <c r="K22" i="2"/>
  <c r="J22" i="2"/>
  <c r="H22" i="2"/>
  <c r="G22" i="2"/>
  <c r="L21" i="2"/>
  <c r="I21" i="2"/>
  <c r="F21" i="2"/>
  <c r="F18" i="2" s="1"/>
  <c r="L20" i="2"/>
  <c r="L18" i="2" s="1"/>
  <c r="I20" i="2"/>
  <c r="F20" i="2"/>
  <c r="N18" i="2"/>
  <c r="M18" i="2"/>
  <c r="K18" i="2"/>
  <c r="J18" i="2"/>
  <c r="H18" i="2"/>
  <c r="G18" i="2"/>
  <c r="L17" i="2"/>
  <c r="L13" i="2" s="1"/>
  <c r="I17" i="2"/>
  <c r="F17" i="2"/>
  <c r="L16" i="2"/>
  <c r="I16" i="2"/>
  <c r="F16" i="2"/>
  <c r="L15" i="2"/>
  <c r="I15" i="2"/>
  <c r="F15" i="2"/>
  <c r="F13" i="2" s="1"/>
  <c r="N13" i="2"/>
  <c r="M13" i="2"/>
  <c r="K13" i="2"/>
  <c r="J13" i="2"/>
  <c r="H13" i="2"/>
  <c r="G13" i="2"/>
  <c r="M11" i="2"/>
  <c r="J124" i="1"/>
  <c r="G124" i="1"/>
  <c r="D124" i="1"/>
  <c r="J123" i="1"/>
  <c r="G123" i="1"/>
  <c r="D123" i="1"/>
  <c r="J122" i="1"/>
  <c r="G122" i="1"/>
  <c r="D122" i="1"/>
  <c r="L121" i="1"/>
  <c r="K121" i="1"/>
  <c r="I121" i="1"/>
  <c r="H121" i="1"/>
  <c r="F121" i="1"/>
  <c r="E121" i="1"/>
  <c r="J120" i="1"/>
  <c r="G120" i="1"/>
  <c r="D120" i="1"/>
  <c r="J119" i="1"/>
  <c r="G119" i="1"/>
  <c r="D119" i="1"/>
  <c r="L118" i="1"/>
  <c r="I118" i="1"/>
  <c r="F118" i="1"/>
  <c r="J117" i="1"/>
  <c r="G117" i="1"/>
  <c r="D117" i="1"/>
  <c r="J116" i="1"/>
  <c r="G116" i="1"/>
  <c r="D116" i="1"/>
  <c r="K115" i="1"/>
  <c r="H115" i="1"/>
  <c r="E115" i="1"/>
  <c r="J114" i="1"/>
  <c r="G114" i="1"/>
  <c r="D114" i="1"/>
  <c r="J113" i="1"/>
  <c r="G113" i="1"/>
  <c r="G112" i="1" s="1"/>
  <c r="D113" i="1"/>
  <c r="D112" i="1" s="1"/>
  <c r="K112" i="1"/>
  <c r="H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K89" i="1"/>
  <c r="K88" i="1" s="1"/>
  <c r="H89" i="1"/>
  <c r="H88" i="1" s="1"/>
  <c r="E89" i="1"/>
  <c r="E88" i="1" s="1"/>
  <c r="J87" i="1"/>
  <c r="G87" i="1"/>
  <c r="D87" i="1"/>
  <c r="J86" i="1"/>
  <c r="G86" i="1"/>
  <c r="D86" i="1"/>
  <c r="J85" i="1"/>
  <c r="G85" i="1"/>
  <c r="D85" i="1"/>
  <c r="K84" i="1"/>
  <c r="H84" i="1"/>
  <c r="E84" i="1"/>
  <c r="J83" i="1"/>
  <c r="G83" i="1"/>
  <c r="D83" i="1"/>
  <c r="J82" i="1"/>
  <c r="G82" i="1"/>
  <c r="D82" i="1"/>
  <c r="J81" i="1"/>
  <c r="G81" i="1"/>
  <c r="D81" i="1"/>
  <c r="J80" i="1"/>
  <c r="G80" i="1"/>
  <c r="D80" i="1"/>
  <c r="K79" i="1"/>
  <c r="H79" i="1"/>
  <c r="E79" i="1"/>
  <c r="J78" i="1"/>
  <c r="G78" i="1"/>
  <c r="G77" i="1" s="1"/>
  <c r="D78" i="1"/>
  <c r="D77" i="1" s="1"/>
  <c r="K77" i="1"/>
  <c r="J77" i="1"/>
  <c r="H77" i="1"/>
  <c r="E77" i="1"/>
  <c r="J76" i="1"/>
  <c r="J75" i="1" s="1"/>
  <c r="G76" i="1"/>
  <c r="G75" i="1" s="1"/>
  <c r="D76" i="1"/>
  <c r="D75" i="1" s="1"/>
  <c r="L75" i="1"/>
  <c r="I75" i="1"/>
  <c r="F75" i="1"/>
  <c r="J73" i="1"/>
  <c r="G73" i="1"/>
  <c r="G71" i="1" s="1"/>
  <c r="D73" i="1"/>
  <c r="J72" i="1"/>
  <c r="G72" i="1"/>
  <c r="D72" i="1"/>
  <c r="L71" i="1"/>
  <c r="I71" i="1"/>
  <c r="F71" i="1"/>
  <c r="J70" i="1"/>
  <c r="G70" i="1"/>
  <c r="D70" i="1"/>
  <c r="J69" i="1"/>
  <c r="G69" i="1"/>
  <c r="D69" i="1"/>
  <c r="J68" i="1"/>
  <c r="G68" i="1"/>
  <c r="D68" i="1"/>
  <c r="J67" i="1"/>
  <c r="G67" i="1"/>
  <c r="G66" i="1" s="1"/>
  <c r="D67" i="1"/>
  <c r="K66" i="1"/>
  <c r="J66" i="1"/>
  <c r="H66" i="1"/>
  <c r="E66" i="1"/>
  <c r="E64" i="1" s="1"/>
  <c r="J65" i="1"/>
  <c r="G65" i="1"/>
  <c r="D65" i="1"/>
  <c r="K64" i="1"/>
  <c r="H64" i="1"/>
  <c r="J63" i="1"/>
  <c r="G63" i="1"/>
  <c r="G62" i="1" s="1"/>
  <c r="D63" i="1"/>
  <c r="D62" i="1" s="1"/>
  <c r="L62" i="1"/>
  <c r="J62" i="1"/>
  <c r="I62" i="1"/>
  <c r="F62" i="1"/>
  <c r="J61" i="1"/>
  <c r="J60" i="1" s="1"/>
  <c r="G61" i="1"/>
  <c r="G60" i="1" s="1"/>
  <c r="D61" i="1"/>
  <c r="D60" i="1" s="1"/>
  <c r="K60" i="1"/>
  <c r="H60" i="1"/>
  <c r="E60" i="1"/>
  <c r="J59" i="1"/>
  <c r="G59" i="1"/>
  <c r="G58" i="1" s="1"/>
  <c r="D59" i="1"/>
  <c r="D58" i="1" s="1"/>
  <c r="L58" i="1"/>
  <c r="J58" i="1"/>
  <c r="I58" i="1"/>
  <c r="F58" i="1"/>
  <c r="J57" i="1"/>
  <c r="G57" i="1"/>
  <c r="G56" i="1" s="1"/>
  <c r="D57" i="1"/>
  <c r="D56" i="1" s="1"/>
  <c r="K56" i="1"/>
  <c r="J56" i="1"/>
  <c r="H56" i="1"/>
  <c r="E56" i="1"/>
  <c r="J54" i="1"/>
  <c r="G54" i="1"/>
  <c r="D54" i="1"/>
  <c r="J53" i="1"/>
  <c r="G53" i="1"/>
  <c r="D53" i="1"/>
  <c r="J52" i="1"/>
  <c r="G52" i="1"/>
  <c r="D52" i="1"/>
  <c r="J51" i="1"/>
  <c r="G51" i="1"/>
  <c r="D51" i="1"/>
  <c r="K50" i="1"/>
  <c r="K49" i="1" s="1"/>
  <c r="H50" i="1"/>
  <c r="H49" i="1" s="1"/>
  <c r="E50" i="1"/>
  <c r="E49" i="1" s="1"/>
  <c r="J48" i="1"/>
  <c r="J46" i="1" s="1"/>
  <c r="G48" i="1"/>
  <c r="D48" i="1"/>
  <c r="J47" i="1"/>
  <c r="G47" i="1"/>
  <c r="D47" i="1"/>
  <c r="K46" i="1"/>
  <c r="H46" i="1"/>
  <c r="E46" i="1"/>
  <c r="D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K26" i="1"/>
  <c r="H26" i="1"/>
  <c r="E26" i="1"/>
  <c r="J25" i="1"/>
  <c r="G25" i="1"/>
  <c r="G24" i="1" s="1"/>
  <c r="D25" i="1"/>
  <c r="D24" i="1" s="1"/>
  <c r="K24" i="1"/>
  <c r="J24" i="1"/>
  <c r="H24" i="1"/>
  <c r="E24" i="1"/>
  <c r="J23" i="1"/>
  <c r="G23" i="1"/>
  <c r="D23" i="1"/>
  <c r="J22" i="1"/>
  <c r="G22" i="1"/>
  <c r="D22" i="1"/>
  <c r="J21" i="1"/>
  <c r="G21" i="1"/>
  <c r="G20" i="1" s="1"/>
  <c r="D21" i="1"/>
  <c r="K20" i="1"/>
  <c r="H20" i="1"/>
  <c r="E20" i="1"/>
  <c r="J20" i="1" l="1"/>
  <c r="G50" i="1"/>
  <c r="G49" i="1" s="1"/>
  <c r="D71" i="1"/>
  <c r="G115" i="1"/>
  <c r="L74" i="1"/>
  <c r="F55" i="1"/>
  <c r="D79" i="1"/>
  <c r="D84" i="1"/>
  <c r="G89" i="1"/>
  <c r="G88" i="1" s="1"/>
  <c r="D121" i="1"/>
  <c r="L55" i="1"/>
  <c r="L18" i="1" s="1"/>
  <c r="G46" i="1"/>
  <c r="J112" i="1"/>
  <c r="D26" i="1"/>
  <c r="J115" i="1"/>
  <c r="G118" i="1"/>
  <c r="J118" i="1"/>
  <c r="J210" i="3"/>
  <c r="D14" i="3"/>
  <c r="G43" i="3"/>
  <c r="D76" i="3"/>
  <c r="D205" i="3"/>
  <c r="H14" i="3"/>
  <c r="D29" i="3"/>
  <c r="D38" i="3"/>
  <c r="J76" i="3"/>
  <c r="J87" i="3"/>
  <c r="J85" i="3" s="1"/>
  <c r="G97" i="3"/>
  <c r="J97" i="3"/>
  <c r="D142" i="3"/>
  <c r="D151" i="3"/>
  <c r="D185" i="3"/>
  <c r="J185" i="3"/>
  <c r="D194" i="3"/>
  <c r="D213" i="3"/>
  <c r="D210" i="3" s="1"/>
  <c r="G221" i="3"/>
  <c r="J29" i="3"/>
  <c r="J16" i="3"/>
  <c r="J14" i="3" s="1"/>
  <c r="G85" i="3"/>
  <c r="J105" i="3"/>
  <c r="G138" i="3"/>
  <c r="G179" i="3"/>
  <c r="G38" i="3"/>
  <c r="D80" i="3"/>
  <c r="H121" i="3"/>
  <c r="K136" i="3"/>
  <c r="J151" i="3"/>
  <c r="D169" i="3"/>
  <c r="J205" i="3"/>
  <c r="J43" i="3"/>
  <c r="E27" i="3"/>
  <c r="J60" i="3"/>
  <c r="D60" i="3"/>
  <c r="J70" i="3"/>
  <c r="H85" i="3"/>
  <c r="J142" i="3"/>
  <c r="J136" i="3" s="1"/>
  <c r="D221" i="3"/>
  <c r="L203" i="3"/>
  <c r="L10" i="3" s="1"/>
  <c r="I203" i="3"/>
  <c r="J203" i="3"/>
  <c r="J194" i="3"/>
  <c r="I165" i="3"/>
  <c r="I10" i="3" s="1"/>
  <c r="L165" i="3"/>
  <c r="J179" i="3"/>
  <c r="D167" i="3"/>
  <c r="D165" i="3" s="1"/>
  <c r="H136" i="3"/>
  <c r="D127" i="3"/>
  <c r="K121" i="3"/>
  <c r="J127" i="3"/>
  <c r="J121" i="3" s="1"/>
  <c r="K95" i="3"/>
  <c r="F45" i="2"/>
  <c r="I13" i="2"/>
  <c r="I22" i="2"/>
  <c r="N45" i="2"/>
  <c r="J91" i="2"/>
  <c r="F111" i="2"/>
  <c r="L111" i="2"/>
  <c r="L132" i="2"/>
  <c r="M144" i="2"/>
  <c r="I186" i="2"/>
  <c r="I184" i="2" s="1"/>
  <c r="G184" i="2"/>
  <c r="F218" i="2"/>
  <c r="F213" i="2" s="1"/>
  <c r="K243" i="2"/>
  <c r="G274" i="2"/>
  <c r="I276" i="2"/>
  <c r="J274" i="2"/>
  <c r="I45" i="2"/>
  <c r="L164" i="2"/>
  <c r="N274" i="2"/>
  <c r="I18" i="2"/>
  <c r="I11" i="2" s="1"/>
  <c r="K11" i="2"/>
  <c r="L41" i="2"/>
  <c r="L39" i="2" s="1"/>
  <c r="L72" i="2"/>
  <c r="I116" i="2"/>
  <c r="M184" i="2"/>
  <c r="L191" i="2"/>
  <c r="L184" i="2" s="1"/>
  <c r="F209" i="2"/>
  <c r="I227" i="2"/>
  <c r="L253" i="2"/>
  <c r="I257" i="2"/>
  <c r="F261" i="2"/>
  <c r="L62" i="2"/>
  <c r="K45" i="2"/>
  <c r="H62" i="2"/>
  <c r="H243" i="2"/>
  <c r="G11" i="2"/>
  <c r="H11" i="2"/>
  <c r="F22" i="2"/>
  <c r="F11" i="2" s="1"/>
  <c r="J11" i="2"/>
  <c r="N11" i="2"/>
  <c r="L22" i="2"/>
  <c r="H45" i="2"/>
  <c r="M45" i="2"/>
  <c r="K62" i="2"/>
  <c r="F62" i="2"/>
  <c r="M91" i="2"/>
  <c r="I97" i="2"/>
  <c r="G91" i="2"/>
  <c r="H91" i="2"/>
  <c r="N91" i="2"/>
  <c r="H144" i="2"/>
  <c r="G144" i="2"/>
  <c r="L144" i="2"/>
  <c r="K164" i="2"/>
  <c r="F164" i="2"/>
  <c r="F191" i="2"/>
  <c r="F184" i="2" s="1"/>
  <c r="H213" i="2"/>
  <c r="G213" i="2"/>
  <c r="F227" i="2"/>
  <c r="M213" i="2"/>
  <c r="M10" i="2" s="1"/>
  <c r="K213" i="2"/>
  <c r="I245" i="2"/>
  <c r="I243" i="2"/>
  <c r="G243" i="2"/>
  <c r="H10" i="2"/>
  <c r="F274" i="2"/>
  <c r="I274" i="2"/>
  <c r="L302" i="2"/>
  <c r="L274" i="2" s="1"/>
  <c r="I55" i="1"/>
  <c r="H19" i="1"/>
  <c r="J26" i="1"/>
  <c r="D66" i="1"/>
  <c r="D64" i="1" s="1"/>
  <c r="D55" i="1" s="1"/>
  <c r="D50" i="1"/>
  <c r="D49" i="1" s="1"/>
  <c r="J50" i="1"/>
  <c r="J49" i="1" s="1"/>
  <c r="J71" i="1"/>
  <c r="E74" i="1"/>
  <c r="G79" i="1"/>
  <c r="J79" i="1"/>
  <c r="D115" i="1"/>
  <c r="D20" i="1"/>
  <c r="E55" i="1"/>
  <c r="H55" i="1"/>
  <c r="J64" i="1"/>
  <c r="G26" i="1"/>
  <c r="K19" i="1"/>
  <c r="E19" i="1"/>
  <c r="G121" i="1"/>
  <c r="J121" i="1"/>
  <c r="I74" i="1"/>
  <c r="I18" i="1" s="1"/>
  <c r="D118" i="1"/>
  <c r="F74" i="1"/>
  <c r="D89" i="1"/>
  <c r="D88" i="1" s="1"/>
  <c r="J89" i="1"/>
  <c r="J88" i="1" s="1"/>
  <c r="H74" i="1"/>
  <c r="K74" i="1"/>
  <c r="G84" i="1"/>
  <c r="J84" i="1"/>
  <c r="K55" i="1"/>
  <c r="G64" i="1"/>
  <c r="G55" i="1" s="1"/>
  <c r="L11" i="2"/>
  <c r="I144" i="2"/>
  <c r="J19" i="1"/>
  <c r="J55" i="1"/>
  <c r="L243" i="2"/>
  <c r="L45" i="2"/>
  <c r="L97" i="2"/>
  <c r="F116" i="2"/>
  <c r="F91" i="2" s="1"/>
  <c r="F132" i="2"/>
  <c r="J184" i="2"/>
  <c r="F197" i="2"/>
  <c r="I232" i="2"/>
  <c r="J243" i="2"/>
  <c r="E14" i="3"/>
  <c r="I132" i="2"/>
  <c r="G14" i="3"/>
  <c r="H60" i="5"/>
  <c r="I69" i="5"/>
  <c r="J60" i="5"/>
  <c r="J55" i="5"/>
  <c r="J44" i="5" s="1"/>
  <c r="G62" i="2"/>
  <c r="I64" i="2"/>
  <c r="I62" i="2" s="1"/>
  <c r="J62" i="2"/>
  <c r="L103" i="2"/>
  <c r="I111" i="2"/>
  <c r="L218" i="2"/>
  <c r="L213" i="2" s="1"/>
  <c r="G29" i="3"/>
  <c r="G27" i="3" s="1"/>
  <c r="E95" i="3"/>
  <c r="D117" i="3"/>
  <c r="D113" i="3" s="1"/>
  <c r="D95" i="3" s="1"/>
  <c r="G117" i="3"/>
  <c r="G113" i="3" s="1"/>
  <c r="G121" i="3"/>
  <c r="D121" i="3"/>
  <c r="G136" i="3"/>
  <c r="D138" i="3"/>
  <c r="D136" i="3" s="1"/>
  <c r="N184" i="2"/>
  <c r="N213" i="2"/>
  <c r="I218" i="2"/>
  <c r="I213" i="2" s="1"/>
  <c r="F243" i="2"/>
  <c r="N243" i="2"/>
  <c r="K14" i="3"/>
  <c r="K12" i="3" s="1"/>
  <c r="K10" i="3" s="1"/>
  <c r="G70" i="3"/>
  <c r="H109" i="3"/>
  <c r="H105" i="3" s="1"/>
  <c r="H95" i="3" s="1"/>
  <c r="H12" i="3" s="1"/>
  <c r="H10" i="3" s="1"/>
  <c r="L44" i="5"/>
  <c r="H55" i="5"/>
  <c r="H44" i="5" s="1"/>
  <c r="H14" i="5" s="1"/>
  <c r="H12" i="5" s="1"/>
  <c r="D87" i="3"/>
  <c r="D85" i="3" s="1"/>
  <c r="G105" i="3"/>
  <c r="G95" i="3" s="1"/>
  <c r="J117" i="3"/>
  <c r="J113" i="3" s="1"/>
  <c r="J95" i="3" s="1"/>
  <c r="G169" i="3"/>
  <c r="G167" i="3" s="1"/>
  <c r="G185" i="3"/>
  <c r="F203" i="3"/>
  <c r="F10" i="3" s="1"/>
  <c r="D44" i="5"/>
  <c r="D43" i="3"/>
  <c r="D27" i="3" s="1"/>
  <c r="J167" i="3"/>
  <c r="J165" i="3" s="1"/>
  <c r="G205" i="3"/>
  <c r="G203" i="3" s="1"/>
  <c r="L16" i="5"/>
  <c r="L14" i="5" s="1"/>
  <c r="L12" i="5" s="1"/>
  <c r="D16" i="5"/>
  <c r="J22" i="5"/>
  <c r="J16" i="5" s="1"/>
  <c r="E60" i="5"/>
  <c r="E55" i="5" s="1"/>
  <c r="E44" i="5" s="1"/>
  <c r="E14" i="5" s="1"/>
  <c r="E12" i="5" s="1"/>
  <c r="G74" i="1" l="1"/>
  <c r="D19" i="1"/>
  <c r="F18" i="1"/>
  <c r="K18" i="1"/>
  <c r="J9" i="4" s="1"/>
  <c r="G19" i="1"/>
  <c r="D74" i="1"/>
  <c r="D18" i="1" s="1"/>
  <c r="H18" i="1"/>
  <c r="E12" i="3"/>
  <c r="E10" i="3" s="1"/>
  <c r="J27" i="3"/>
  <c r="J12" i="3" s="1"/>
  <c r="J10" i="3" s="1"/>
  <c r="D70" i="3"/>
  <c r="D12" i="3" s="1"/>
  <c r="D10" i="3" s="1"/>
  <c r="D203" i="3"/>
  <c r="L91" i="2"/>
  <c r="I91" i="2"/>
  <c r="K10" i="2"/>
  <c r="H9" i="4"/>
  <c r="G10" i="2"/>
  <c r="N10" i="2"/>
  <c r="K9" i="4" s="1"/>
  <c r="E9" i="4"/>
  <c r="F10" i="2"/>
  <c r="J10" i="2"/>
  <c r="J74" i="1"/>
  <c r="E18" i="1"/>
  <c r="G165" i="3"/>
  <c r="J14" i="5"/>
  <c r="J12" i="5" s="1"/>
  <c r="G69" i="5"/>
  <c r="G63" i="5" s="1"/>
  <c r="G55" i="5" s="1"/>
  <c r="G44" i="5" s="1"/>
  <c r="G14" i="5" s="1"/>
  <c r="G12" i="5" s="1"/>
  <c r="I63" i="5"/>
  <c r="I55" i="5" s="1"/>
  <c r="I44" i="5" s="1"/>
  <c r="I14" i="5" s="1"/>
  <c r="I12" i="5" s="1"/>
  <c r="G12" i="3"/>
  <c r="D14" i="5"/>
  <c r="D12" i="5" s="1"/>
  <c r="J18" i="1"/>
  <c r="I10" i="2"/>
  <c r="G18" i="1"/>
  <c r="L10" i="2"/>
  <c r="G10" i="3" l="1"/>
  <c r="D9" i="4"/>
  <c r="C9" i="4" s="1"/>
  <c r="G9" i="4"/>
  <c r="F9" i="4" s="1"/>
  <c r="I9" i="4"/>
</calcChain>
</file>

<file path=xl/sharedStrings.xml><?xml version="1.0" encoding="utf-8"?>
<sst xmlns="http://schemas.openxmlformats.org/spreadsheetml/2006/main" count="2828" uniqueCount="736">
  <si>
    <t>ՀՀ ֆինանսների  նախար,   202006,   Ալագյազ</t>
  </si>
  <si>
    <t>Հաշվետվություն</t>
  </si>
  <si>
    <t>(02/01/23 - 30/06/23թ.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</si>
  <si>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</si>
  <si>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</si>
  <si>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</si>
  <si>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</si>
  <si>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</si>
  <si>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</si>
  <si>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</si>
  <si>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</si>
  <si>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</si>
  <si>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</si>
  <si>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</si>
  <si>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</si>
  <si>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</si>
  <si>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</si>
  <si>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</si>
  <si>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</si>
  <si>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</si>
  <si>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</si>
  <si>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</si>
  <si>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</si>
  <si>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</si>
  <si>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</si>
  <si>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</si>
  <si>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</si>
  <si>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</si>
  <si>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</si>
  <si>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</si>
  <si>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</si>
  <si>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</si>
  <si>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</si>
  <si>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</si>
  <si>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</si>
  <si>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</si>
  <si>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</si>
  <si>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</si>
  <si>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</si>
  <si>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</si>
  <si>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</si>
  <si>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</si>
  <si>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</si>
  <si>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</si>
  <si>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</si>
  <si>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</si>
  <si>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</si>
  <si>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</si>
  <si>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</si>
  <si>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</si>
  <si>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</si>
  <si>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</si>
  <si>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</si>
  <si>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</si>
  <si>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</si>
  <si>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</si>
  <si>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</si>
  <si>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</si>
  <si>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</si>
  <si>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</si>
  <si>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</si>
  <si>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</si>
  <si>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</si>
  <si>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</si>
  <si>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</si>
  <si>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</si>
  <si>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</si>
  <si>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</si>
  <si>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</si>
  <si>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</si>
  <si>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</si>
  <si>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</si>
  <si>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</si>
  <si>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</si>
  <si>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</si>
  <si>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</si>
  <si>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</si>
  <si>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</si>
  <si>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</si>
  <si>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</si>
  <si>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</si>
  <si>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</si>
  <si>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</si>
  <si>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</si>
  <si>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</si>
  <si>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</si>
  <si>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</si>
  <si>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</si>
  <si>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</si>
  <si>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</si>
  <si>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</si>
  <si>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</si>
  <si>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</si>
  <si>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</si>
  <si>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</si>
  <si>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</si>
  <si>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</si>
  <si>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</si>
  <si>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</si>
  <si>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</si>
  <si>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</si>
  <si>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</si>
  <si>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</si>
  <si>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</si>
  <si>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</si>
  <si>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</si>
  <si>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</si>
  <si>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</si>
  <si>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</si>
  <si>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</si>
  <si>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</si>
  <si>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</si>
  <si>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</si>
  <si>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</si>
  <si>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</si>
  <si>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</si>
  <si>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</si>
  <si>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</si>
  <si>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</si>
  <si>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</si>
  <si>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</si>
  <si>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</si>
  <si>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</si>
  <si>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</si>
  <si>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</si>
  <si>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</si>
  <si>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</si>
  <si>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</si>
  <si>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</si>
  <si>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</si>
  <si>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</si>
  <si>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</si>
  <si>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</si>
  <si>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</si>
  <si>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</si>
  <si>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</si>
  <si>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</si>
  <si>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</si>
  <si>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</si>
  <si>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</si>
  <si>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</si>
  <si>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</si>
  <si>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</si>
  <si>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</si>
  <si>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</si>
  <si>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</si>
  <si>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</si>
  <si>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</si>
  <si>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</si>
  <si>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</si>
  <si>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</si>
  <si>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</si>
  <si>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</si>
  <si>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</si>
  <si>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</si>
  <si>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</si>
  <si>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</si>
  <si>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</si>
  <si>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</si>
  <si>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</si>
  <si>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</si>
  <si>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</si>
  <si>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</si>
  <si>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</si>
  <si>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</si>
  <si>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</si>
  <si>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</si>
  <si>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</si>
  <si>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</si>
  <si>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</si>
  <si>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</si>
  <si>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</si>
  <si>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</si>
  <si>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</si>
  <si>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</si>
  <si>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</si>
  <si>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</si>
  <si>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</si>
  <si>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</si>
  <si>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</si>
  <si>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</si>
  <si>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</si>
  <si>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</si>
  <si>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</si>
  <si>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</si>
  <si>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</si>
  <si>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</si>
  <si>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</si>
  <si>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</si>
  <si>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</si>
  <si>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</si>
  <si>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</si>
  <si>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</si>
  <si>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</si>
  <si>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</si>
  <si>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</si>
  <si>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</si>
  <si>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</si>
  <si>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</si>
  <si>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</si>
  <si>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</si>
  <si>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</si>
  <si>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</si>
  <si>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</si>
  <si>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</si>
  <si>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</si>
  <si>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</si>
  <si>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</si>
  <si>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</si>
  <si>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</si>
  <si>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</si>
  <si>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</si>
  <si>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</si>
  <si>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</si>
  <si>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</si>
  <si>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</si>
  <si>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</si>
  <si>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</si>
  <si>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</si>
  <si>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</si>
  <si>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</si>
  <si>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</si>
  <si>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</si>
  <si>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</si>
  <si>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</si>
  <si>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</si>
  <si>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</si>
  <si>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</si>
  <si>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</si>
  <si>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</si>
  <si>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</si>
  <si>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</si>
  <si>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</si>
  <si>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</si>
  <si>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</si>
  <si>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</si>
  <si>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</si>
  <si>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</si>
  <si>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</si>
  <si>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</si>
  <si>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</si>
  <si>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</si>
  <si>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</si>
  <si>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</si>
  <si>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</si>
  <si>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</si>
  <si>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</si>
  <si>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</si>
  <si>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</si>
  <si>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</si>
  <si>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</si>
  <si>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</si>
  <si>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</si>
  <si>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</si>
  <si>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</si>
  <si>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</si>
  <si>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</si>
  <si>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</si>
  <si>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</si>
  <si>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</si>
  <si>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</si>
  <si>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</si>
  <si>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</si>
  <si>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</si>
  <si>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</si>
  <si>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</si>
  <si>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</si>
  <si>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</si>
  <si>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</si>
  <si>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</si>
  <si>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</si>
  <si>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</si>
  <si>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</si>
  <si>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</si>
  <si>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</si>
  <si>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</si>
  <si>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</si>
  <si>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</si>
  <si>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</si>
  <si>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</si>
  <si>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</si>
  <si>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</si>
  <si>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</si>
  <si>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</si>
  <si>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</si>
  <si>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</si>
  <si>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</si>
  <si>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</si>
  <si>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</si>
  <si>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</si>
  <si>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</si>
  <si>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</si>
  <si>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</si>
  <si>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</si>
  <si>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</si>
  <si>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</si>
  <si>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</si>
  <si>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</si>
  <si>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</si>
  <si>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</si>
  <si>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</si>
  <si>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</si>
  <si>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</si>
  <si>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</si>
  <si>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</si>
  <si>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</si>
  <si>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</si>
  <si>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</si>
  <si>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</si>
  <si>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</si>
  <si>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</si>
  <si>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</si>
  <si>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</si>
  <si>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</si>
  <si>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</si>
  <si>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</si>
  <si>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</si>
  <si>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</si>
  <si>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</si>
  <si>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</si>
  <si>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</si>
  <si>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</si>
  <si>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</si>
  <si>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</si>
  <si>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</si>
  <si>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</si>
  <si>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</si>
  <si>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</si>
  <si>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</si>
  <si>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</si>
  <si>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</si>
  <si>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</si>
  <si>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</si>
  <si>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</si>
  <si>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</si>
  <si>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</si>
  <si>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</si>
  <si>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</si>
  <si>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</si>
  <si>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</si>
  <si>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</si>
  <si>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</si>
  <si>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</si>
  <si>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</si>
  <si>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</si>
  <si>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</si>
  <si>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</si>
  <si>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</si>
  <si>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</si>
  <si>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</si>
  <si>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</si>
  <si>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</si>
  <si>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</si>
  <si>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</si>
  <si>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</si>
  <si>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</si>
  <si>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</si>
  <si>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</si>
  <si>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</si>
  <si>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</si>
  <si>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</si>
  <si>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</si>
  <si>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</si>
  <si>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</si>
  <si>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</si>
  <si>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</si>
  <si>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</si>
  <si>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</si>
  <si>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</si>
  <si>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</si>
  <si>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</si>
  <si>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</si>
  <si>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</si>
  <si>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</si>
  <si>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</si>
  <si>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</si>
  <si>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</si>
  <si>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</si>
  <si>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</si>
  <si>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</si>
  <si>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</si>
  <si>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</si>
  <si>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</si>
  <si>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</si>
  <si>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</si>
  <si>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</si>
  <si>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</si>
  <si>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</si>
  <si>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</si>
  <si>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</si>
  <si>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</si>
  <si>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</si>
  <si>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</si>
  <si>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</si>
  <si>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</si>
  <si>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</si>
  <si>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</si>
  <si>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</si>
  <si>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</si>
  <si>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</si>
  <si>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</si>
  <si>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</si>
  <si>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</si>
  <si>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</si>
  <si>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</si>
  <si>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</si>
  <si>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</si>
  <si>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</si>
  <si>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</si>
  <si>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</si>
  <si>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</si>
  <si>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</si>
  <si>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</si>
  <si>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</si>
  <si>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</si>
  <si>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</si>
  <si>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</si>
  <si>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</si>
  <si>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</si>
  <si>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</si>
  <si>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</si>
  <si>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</si>
  <si>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</si>
  <si>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</si>
  <si>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</si>
  <si>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</si>
  <si>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</si>
  <si>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</si>
  <si>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</si>
  <si>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</si>
  <si>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</si>
  <si>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</si>
  <si>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</si>
  <si>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</si>
  <si>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</si>
  <si>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</si>
  <si>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</si>
  <si>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</si>
  <si>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</si>
  <si>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</si>
  <si>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</si>
  <si>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</si>
  <si>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</si>
  <si>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</si>
  <si>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</si>
  <si>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</si>
  <si>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</si>
  <si>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</si>
  <si>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</si>
  <si>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</si>
  <si>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</si>
  <si>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</si>
  <si>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</si>
  <si>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</si>
  <si>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</si>
  <si>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</si>
  <si>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</si>
  <si>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</si>
  <si>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</si>
  <si>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</si>
  <si>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</si>
  <si>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</si>
  <si>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</si>
  <si>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</si>
  <si>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</si>
  <si>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</si>
  <si>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</si>
  <si>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</si>
  <si>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</si>
  <si>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</si>
  <si>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</si>
  <si>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</si>
  <si>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</si>
  <si>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</si>
  <si>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</si>
  <si>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</si>
  <si>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</si>
  <si>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</si>
  <si>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</si>
  <si>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</si>
  <si>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</si>
  <si>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</si>
  <si>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</si>
  <si>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</si>
  <si>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</si>
  <si>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</si>
  <si>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</si>
  <si>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</si>
  <si>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</si>
  <si>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</si>
  <si>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</si>
  <si>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</si>
  <si>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</si>
  <si>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</si>
  <si>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</si>
  <si>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</si>
  <si>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</si>
  <si>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</si>
  <si>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</si>
  <si>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</si>
  <si>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</si>
  <si>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</si>
  <si>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</si>
  <si>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</si>
  <si>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</si>
  <si>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</si>
  <si>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</si>
  <si>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</si>
  <si>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</si>
  <si>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</si>
  <si>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</si>
  <si>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</si>
  <si>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</si>
  <si>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</si>
  <si>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</si>
  <si>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</si>
  <si>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</si>
  <si>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</si>
  <si>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</si>
  <si>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</si>
  <si>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</si>
  <si>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</si>
  <si>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</si>
  <si>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</si>
  <si>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</si>
  <si>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</si>
  <si>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</si>
  <si>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</si>
  <si>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</si>
  <si>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</si>
  <si>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</si>
  <si>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</si>
  <si>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</si>
  <si>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</si>
  <si>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</si>
  <si>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</si>
  <si>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</si>
  <si>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</si>
  <si>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</si>
  <si>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</si>
  <si>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</si>
  <si>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</si>
  <si>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</si>
  <si>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</si>
  <si>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</si>
  <si>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</si>
  <si>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</si>
  <si>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</si>
  <si>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</si>
  <si>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</si>
  <si>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</si>
  <si>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</si>
  <si>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</si>
  <si>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</si>
  <si>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</si>
  <si>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</si>
  <si>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</si>
  <si>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</si>
  <si>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</si>
  <si>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</si>
  <si>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</si>
  <si>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</si>
  <si>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</si>
  <si>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</si>
  <si>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</si>
  <si>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</si>
  <si>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</si>
  <si>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</si>
  <si>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</si>
  <si>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</si>
  <si>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</si>
  <si>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</si>
  <si>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</si>
  <si>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</si>
  <si>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</si>
  <si>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</si>
  <si>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</si>
  <si>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</si>
  <si>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</si>
  <si>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</si>
  <si>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</si>
  <si>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</si>
  <si>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</si>
  <si>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</si>
  <si>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</si>
  <si>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</si>
  <si>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</si>
  <si>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</si>
  <si>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</si>
  <si>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</si>
  <si>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</si>
  <si>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</si>
  <si>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</si>
  <si>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</si>
  <si>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</si>
  <si>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</si>
  <si>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</si>
  <si>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</si>
  <si>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</si>
  <si>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</si>
  <si>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</si>
  <si>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</si>
  <si>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</si>
  <si>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</si>
  <si>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</si>
  <si>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</si>
  <si>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</si>
  <si>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</si>
  <si>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</si>
  <si>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</si>
  <si>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</si>
  <si>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</si>
  <si>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</si>
  <si>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</si>
  <si>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</si>
  <si>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</si>
  <si>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</si>
  <si>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</si>
  <si>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</si>
  <si>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</si>
  <si>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</si>
  <si>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</si>
  <si>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</si>
  <si>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</si>
  <si>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</si>
  <si>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</si>
  <si>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</si>
  <si>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</si>
  <si>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</si>
  <si>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</si>
  <si>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</si>
  <si>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</si>
  <si>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</si>
  <si>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</si>
  <si>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</si>
  <si>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</si>
  <si>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</si>
  <si>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</si>
  <si>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</si>
  <si>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</si>
  <si>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</si>
  <si>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</si>
  <si>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</si>
  <si>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</si>
  <si>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</si>
  <si>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</si>
  <si>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</si>
  <si>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</si>
  <si>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</si>
  <si>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</si>
  <si>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</si>
  <si>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</si>
  <si>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</si>
  <si>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</si>
  <si>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</si>
  <si>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</si>
  <si>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</si>
  <si>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</si>
  <si>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</si>
  <si>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</si>
  <si>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</si>
  <si>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</si>
  <si>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</si>
  <si>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</si>
  <si>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</si>
  <si>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</si>
  <si>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</si>
  <si>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</si>
  <si>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</si>
  <si>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</si>
  <si>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</si>
  <si>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</si>
  <si>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</si>
  <si>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</si>
  <si>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</si>
  <si>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</si>
  <si>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</si>
  <si>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</si>
  <si>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</si>
  <si>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</si>
  <si>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</si>
  <si>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</si>
  <si>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</si>
  <si>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</si>
  <si>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</si>
  <si>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</si>
  <si>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</si>
  <si>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</si>
  <si>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</si>
  <si>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</si>
  <si>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</si>
  <si>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</si>
  <si>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</si>
  <si>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</si>
  <si>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</si>
  <si>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</si>
  <si>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</si>
  <si>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</si>
  <si>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</si>
  <si>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</si>
  <si>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</si>
  <si>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</si>
  <si>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</si>
  <si>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</si>
  <si>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</si>
  <si>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</si>
  <si>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</si>
  <si>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</si>
  <si>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</si>
  <si>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</si>
  <si>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</si>
  <si>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</si>
  <si>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</si>
  <si>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</si>
  <si>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</si>
  <si>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</si>
  <si>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</si>
  <si>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</si>
  <si>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</si>
  <si>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</si>
  <si>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r>
      <t>1.Համայնքի անվանումը_________</t>
    </r>
    <r>
      <rPr>
        <b/>
        <u/>
        <sz val="10"/>
        <rFont val="GHEA Grapalat"/>
        <family val="3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</si>
  <si>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</si>
  <si>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</si>
  <si>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</si>
  <si>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</si>
  <si>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</si>
  <si>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</si>
  <si>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>01.01.2023թ.-30.06.2023թ. Ժամանակահատվածի համար</t>
  </si>
  <si>
    <t>&lt;&lt;06&gt;&gt; &lt;հուլիսի&gt;&gt; 2023թ</t>
  </si>
  <si>
    <t xml:space="preserve">Հ Ա Շ Վ Ե Տ Վ ՈՒ Թ Յ ՈՒ Ն </t>
  </si>
  <si>
    <t>(գործառնական դասակարգման)</t>
  </si>
  <si>
    <t>(01.01.2023թ   -   &lt;&lt;_30_&gt;&gt;&lt;&lt;06&gt;&gt;2023թ ժամանակահատվածի համար )</t>
  </si>
  <si>
    <t>(01.01.2023թ   -   &lt;&lt;_30_&gt;&gt;&lt;&lt;06&gt;&gt;  2023թ ժամանակահատվածի համար )</t>
  </si>
  <si>
    <t>ՀԱՄԱՅՆՔԻ ԲՅՈՒՋԵԻ  ՀԱՎԵԼՈՒՐԴԻ  ԿԱՄ  ՊԱԿԱՍՈՒՐԴԻ  (ԴԵՖԻՑԻՏԻ) ԿԱՏԱՐՄԱՆ ՎԵՐԱԲԵՐՅԱԼ</t>
  </si>
  <si>
    <t>(01.01.2023թ   -   &lt;&lt;__30_&gt;&gt;&lt;&lt;___06_______&gt;&gt;2023թ ժամանակահատվածի համար )</t>
  </si>
  <si>
    <t>(01.01.2023թ   -   &lt;&lt;__36_&gt;&gt;&lt;&lt;___06_______&gt;&gt;2023թ ժամանակահատվածի համար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</si>
</sst>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  <font>
      <b/>
      <sz val="1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/>
      <bottom style="medium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43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8" fillId="0" borderId="10" xfId="42" applyFont="1" applyFill="1" applyBorder="1" applyAlignment="1">
      <alignment vertical="center"/>
    </xf>
    <xf numFmtId="0" fontId="36" fillId="0" borderId="10" xfId="42" applyFont="1" applyFill="1" applyBorder="1" applyAlignment="1">
      <alignment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10" xfId="42" applyFont="1" applyFill="1" applyBorder="1"/>
    <xf numFmtId="0" fontId="38" fillId="0" borderId="17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9" fillId="0" borderId="10" xfId="42" applyFont="1" applyFill="1" applyBorder="1"/>
    <xf numFmtId="0" fontId="40" fillId="0" borderId="13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38" fillId="0" borderId="10" xfId="42" applyFont="1" applyFill="1" applyBorder="1"/>
    <xf numFmtId="0" fontId="42" fillId="0" borderId="19" xfId="0" applyFont="1" applyBorder="1" applyAlignment="1">
      <alignment horizontal="left"/>
    </xf>
    <xf numFmtId="0" fontId="36" fillId="0" borderId="10" xfId="42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6" fillId="0" borderId="13" xfId="0" applyFont="1" applyBorder="1" applyAlignment="1">
      <alignment horizontal="center" wrapText="1"/>
    </xf>
    <xf numFmtId="0" fontId="36" fillId="0" borderId="14" xfId="0" applyFont="1" applyBorder="1" applyAlignment="1">
      <alignment horizontal="center" wrapText="1"/>
    </xf>
    <xf numFmtId="0" fontId="38" fillId="0" borderId="0" xfId="0" applyFont="1" applyAlignment="1">
      <alignment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85" zoomScaleNormal="85" zoomScaleSheetLayoutView="100" workbookViewId="0">
      <selection activeCell="K55" sqref="K55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0.140625" style="1" customWidth="1"/>
    <col min="4" max="4" width="13.5703125" style="1" customWidth="1"/>
    <col min="5" max="5" width="13.85546875" style="1" customWidth="1"/>
    <col min="6" max="6" width="13.28515625" style="1" customWidth="1"/>
    <col min="7" max="7" width="14.42578125" style="1" customWidth="1"/>
    <col min="8" max="9" width="13.5703125" style="1" customWidth="1"/>
    <col min="10" max="10" width="14.140625" style="1" customWidth="1"/>
    <col min="11" max="11" width="13.85546875" style="1" customWidth="1"/>
    <col min="12" max="12" width="13" style="1" customWidth="1"/>
    <col min="13" max="13" width="2.42578125" style="1" customWidth="1"/>
    <col min="14" max="16384" width="9.140625" style="1"/>
  </cols>
  <sheetData>
    <row r="1" spans="1:12" ht="24.75" customHeight="1" x14ac:dyDescent="0.25">
      <c r="A1" s="3" t="s">
        <v>718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25">
      <c r="A2" s="4" t="s">
        <v>719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727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" x14ac:dyDescent="0.25"/>
    <row r="6" spans="1:12" s="15" customFormat="1" ht="14.25" customHeight="1" x14ac:dyDescent="0.25">
      <c r="A6" s="13" t="s">
        <v>720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s="15" customFormat="1" ht="15" customHeight="1" thickBot="1" x14ac:dyDescent="0.3">
      <c r="A7" s="13" t="s">
        <v>721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s="16" customFormat="1" ht="15" customHeight="1" thickBot="1" x14ac:dyDescent="0.3">
      <c r="A8" s="16" t="s">
        <v>722</v>
      </c>
      <c r="I8" s="17"/>
      <c r="J8" s="18"/>
    </row>
    <row r="9" spans="1:12" s="16" customFormat="1" ht="14.25" customHeight="1" x14ac:dyDescent="0.25">
      <c r="A9" s="19" t="s">
        <v>723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0" spans="1:12" s="22" customFormat="1" ht="14.25" customHeight="1" x14ac:dyDescent="0.25">
      <c r="A10" s="21" t="s">
        <v>728</v>
      </c>
      <c r="B10" s="21"/>
      <c r="C10" s="21"/>
      <c r="D10" s="21" t="s">
        <v>724</v>
      </c>
      <c r="E10" s="21"/>
      <c r="F10" s="21"/>
      <c r="G10" s="21"/>
      <c r="H10" s="21"/>
      <c r="I10" s="21"/>
      <c r="J10" s="21"/>
      <c r="K10" s="21"/>
      <c r="L10" s="21"/>
    </row>
    <row r="11" spans="1:12" s="25" customFormat="1" ht="17.2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</row>
    <row r="12" spans="1:12" s="28" customFormat="1" ht="17.25" customHeight="1" x14ac:dyDescent="0.25">
      <c r="A12" s="26" t="s">
        <v>725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s="30" customFormat="1" ht="13.5" customHeight="1" thickBot="1" x14ac:dyDescent="0.3">
      <c r="A13" s="29" t="s">
        <v>726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ht="15" customHeight="1" x14ac:dyDescent="0.25">
      <c r="A14" s="5"/>
      <c r="B14" s="5"/>
      <c r="C14" s="5"/>
      <c r="D14" s="5"/>
      <c r="E14" s="5"/>
      <c r="F14" s="5" t="s">
        <v>3</v>
      </c>
      <c r="G14" s="5"/>
      <c r="H14" s="5"/>
      <c r="I14" s="5" t="s">
        <v>4</v>
      </c>
      <c r="J14" s="5"/>
      <c r="K14" s="5" t="s">
        <v>5</v>
      </c>
      <c r="L14" s="5"/>
    </row>
    <row r="15" spans="1:12" ht="39.950000000000003" customHeight="1" x14ac:dyDescent="0.25">
      <c r="A15" s="6" t="s">
        <v>6</v>
      </c>
      <c r="B15" s="7"/>
      <c r="C15" s="12" t="s">
        <v>7</v>
      </c>
      <c r="D15" s="6" t="s">
        <v>8</v>
      </c>
      <c r="E15" s="6"/>
      <c r="F15" s="6" t="s">
        <v>9</v>
      </c>
      <c r="G15" s="6" t="s">
        <v>8</v>
      </c>
      <c r="H15" s="6"/>
      <c r="I15" s="6" t="s">
        <v>9</v>
      </c>
      <c r="J15" s="6" t="s">
        <v>8</v>
      </c>
      <c r="K15" s="5"/>
      <c r="L15" s="5" t="s">
        <v>9</v>
      </c>
    </row>
    <row r="16" spans="1:12" ht="20.100000000000001" customHeight="1" x14ac:dyDescent="0.25">
      <c r="A16" s="6" t="s">
        <v>10</v>
      </c>
      <c r="B16" s="6" t="s">
        <v>11</v>
      </c>
      <c r="C16" s="6"/>
      <c r="D16" s="6" t="s">
        <v>12</v>
      </c>
      <c r="E16" s="6" t="s">
        <v>13</v>
      </c>
      <c r="F16" s="6" t="s">
        <v>14</v>
      </c>
      <c r="G16" s="6" t="s">
        <v>15</v>
      </c>
      <c r="H16" s="6" t="s">
        <v>16</v>
      </c>
      <c r="I16" s="6" t="s">
        <v>17</v>
      </c>
      <c r="J16" s="6" t="s">
        <v>18</v>
      </c>
      <c r="K16" s="5" t="s">
        <v>16</v>
      </c>
      <c r="L16" s="5" t="s">
        <v>17</v>
      </c>
    </row>
    <row r="17" spans="1:12" ht="15" customHeight="1" x14ac:dyDescent="0.25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</row>
    <row r="18" spans="1:12" ht="39.950000000000003" customHeight="1" x14ac:dyDescent="0.25">
      <c r="A18" s="9">
        <v>1000</v>
      </c>
      <c r="B18" s="10" t="s">
        <v>19</v>
      </c>
      <c r="C18" s="9"/>
      <c r="D18" s="11">
        <f t="shared" ref="D18:L18" si="0">SUM(D19,D55,D74)</f>
        <v>175640938</v>
      </c>
      <c r="E18" s="11">
        <f t="shared" si="0"/>
        <v>175037600</v>
      </c>
      <c r="F18" s="11">
        <f t="shared" si="0"/>
        <v>35603338</v>
      </c>
      <c r="G18" s="11">
        <f t="shared" si="0"/>
        <v>175640938</v>
      </c>
      <c r="H18" s="11">
        <f t="shared" si="0"/>
        <v>175037600</v>
      </c>
      <c r="I18" s="11">
        <f t="shared" si="0"/>
        <v>35603338</v>
      </c>
      <c r="J18" s="11">
        <f t="shared" si="0"/>
        <v>88192802</v>
      </c>
      <c r="K18" s="11">
        <f t="shared" si="0"/>
        <v>88192802</v>
      </c>
      <c r="L18" s="11">
        <f t="shared" si="0"/>
        <v>0</v>
      </c>
    </row>
    <row r="19" spans="1:12" ht="39.950000000000003" customHeight="1" x14ac:dyDescent="0.25">
      <c r="A19" s="9">
        <v>1100</v>
      </c>
      <c r="B19" s="10" t="s">
        <v>20</v>
      </c>
      <c r="C19" s="9" t="s">
        <v>21</v>
      </c>
      <c r="D19" s="11">
        <f>SUM(D20,D24,D26,D46,D49)</f>
        <v>31834000</v>
      </c>
      <c r="E19" s="11">
        <f>SUM(E20,E24,E26,E46,E49)</f>
        <v>31834000</v>
      </c>
      <c r="F19" s="11" t="s">
        <v>22</v>
      </c>
      <c r="G19" s="11">
        <f>SUM(G20,G24,G26,G46,G49)</f>
        <v>31834000</v>
      </c>
      <c r="H19" s="11">
        <f>SUM(H20,H24,H26,H46,H49)</f>
        <v>31834000</v>
      </c>
      <c r="I19" s="11" t="s">
        <v>22</v>
      </c>
      <c r="J19" s="11">
        <f>SUM(J20,J24,J26,J46,J49)</f>
        <v>16476792</v>
      </c>
      <c r="K19" s="11">
        <f>SUM(K20,K24,K26,K46,K49)</f>
        <v>16476792</v>
      </c>
      <c r="L19" s="11" t="s">
        <v>22</v>
      </c>
    </row>
    <row r="20" spans="1:12" ht="39" customHeight="1" x14ac:dyDescent="0.25">
      <c r="A20" s="9">
        <v>1110</v>
      </c>
      <c r="B20" s="10" t="s">
        <v>23</v>
      </c>
      <c r="C20" s="9" t="s">
        <v>24</v>
      </c>
      <c r="D20" s="11">
        <f>SUM(D21,D22,D23)</f>
        <v>21050000</v>
      </c>
      <c r="E20" s="11">
        <f>SUM(E21,E22,E23)</f>
        <v>21050000</v>
      </c>
      <c r="F20" s="11" t="s">
        <v>22</v>
      </c>
      <c r="G20" s="11">
        <f>SUM(G21,G22,G23)</f>
        <v>21050000</v>
      </c>
      <c r="H20" s="11">
        <f>SUM(H21,H22,H23)</f>
        <v>21050000</v>
      </c>
      <c r="I20" s="11" t="s">
        <v>22</v>
      </c>
      <c r="J20" s="11">
        <f>SUM(J21,J22,J23)</f>
        <v>11822292</v>
      </c>
      <c r="K20" s="11">
        <f>SUM(K21,K22,K23)</f>
        <v>11822292</v>
      </c>
      <c r="L20" s="11" t="s">
        <v>22</v>
      </c>
    </row>
    <row r="21" spans="1:12" ht="39.75" hidden="1" customHeight="1" x14ac:dyDescent="0.25">
      <c r="A21" s="9">
        <v>1111</v>
      </c>
      <c r="B21" s="10" t="s">
        <v>25</v>
      </c>
      <c r="C21" s="9"/>
      <c r="D21" s="11">
        <f>SUM(E21,F21)</f>
        <v>0</v>
      </c>
      <c r="E21" s="11">
        <v>0</v>
      </c>
      <c r="F21" s="11" t="s">
        <v>22</v>
      </c>
      <c r="G21" s="11">
        <f>SUM(H21,I21)</f>
        <v>0</v>
      </c>
      <c r="H21" s="11">
        <v>0</v>
      </c>
      <c r="I21" s="11" t="s">
        <v>22</v>
      </c>
      <c r="J21" s="11">
        <f>SUM(K21,L21)</f>
        <v>0</v>
      </c>
      <c r="K21" s="11">
        <v>0</v>
      </c>
      <c r="L21" s="11" t="s">
        <v>22</v>
      </c>
    </row>
    <row r="22" spans="1:12" ht="39.950000000000003" customHeight="1" x14ac:dyDescent="0.25">
      <c r="A22" s="9">
        <v>1112</v>
      </c>
      <c r="B22" s="10" t="s">
        <v>26</v>
      </c>
      <c r="C22" s="9"/>
      <c r="D22" s="11">
        <f>SUM(E22,F22)</f>
        <v>2672000</v>
      </c>
      <c r="E22" s="11">
        <v>2672000</v>
      </c>
      <c r="F22" s="11" t="s">
        <v>22</v>
      </c>
      <c r="G22" s="11">
        <f>SUM(H22,I22)</f>
        <v>2672000</v>
      </c>
      <c r="H22" s="11">
        <v>2672000</v>
      </c>
      <c r="I22" s="11" t="s">
        <v>22</v>
      </c>
      <c r="J22" s="11">
        <f>SUM(K22,L22)</f>
        <v>1995200</v>
      </c>
      <c r="K22" s="11">
        <v>1995200</v>
      </c>
      <c r="L22" s="11" t="s">
        <v>22</v>
      </c>
    </row>
    <row r="23" spans="1:12" ht="39.950000000000003" customHeight="1" x14ac:dyDescent="0.25">
      <c r="A23" s="9">
        <v>1113</v>
      </c>
      <c r="B23" s="10" t="s">
        <v>27</v>
      </c>
      <c r="C23" s="9"/>
      <c r="D23" s="11">
        <f>SUM(E23,F23)</f>
        <v>18378000</v>
      </c>
      <c r="E23" s="11">
        <v>18378000</v>
      </c>
      <c r="F23" s="11" t="s">
        <v>22</v>
      </c>
      <c r="G23" s="11">
        <f>SUM(H23,I23)</f>
        <v>18378000</v>
      </c>
      <c r="H23" s="11">
        <v>18378000</v>
      </c>
      <c r="I23" s="11" t="s">
        <v>22</v>
      </c>
      <c r="J23" s="11">
        <f>SUM(K23,L23)</f>
        <v>9827092</v>
      </c>
      <c r="K23" s="11">
        <v>9827092</v>
      </c>
      <c r="L23" s="11" t="s">
        <v>22</v>
      </c>
    </row>
    <row r="24" spans="1:12" ht="39.950000000000003" customHeight="1" x14ac:dyDescent="0.25">
      <c r="A24" s="9">
        <v>1120</v>
      </c>
      <c r="B24" s="10" t="s">
        <v>28</v>
      </c>
      <c r="C24" s="9" t="s">
        <v>29</v>
      </c>
      <c r="D24" s="11">
        <f>SUM(D25)</f>
        <v>9900000</v>
      </c>
      <c r="E24" s="11">
        <f>SUM(E25)</f>
        <v>9900000</v>
      </c>
      <c r="F24" s="11" t="s">
        <v>22</v>
      </c>
      <c r="G24" s="11">
        <f>SUM(G25)</f>
        <v>9900000</v>
      </c>
      <c r="H24" s="11">
        <f>SUM(H25)</f>
        <v>9900000</v>
      </c>
      <c r="I24" s="11" t="s">
        <v>22</v>
      </c>
      <c r="J24" s="11">
        <f>SUM(J25)</f>
        <v>4312500</v>
      </c>
      <c r="K24" s="11">
        <f>SUM(K25)</f>
        <v>4312500</v>
      </c>
      <c r="L24" s="11" t="s">
        <v>22</v>
      </c>
    </row>
    <row r="25" spans="1:12" ht="39.950000000000003" customHeight="1" x14ac:dyDescent="0.25">
      <c r="A25" s="9">
        <v>1121</v>
      </c>
      <c r="B25" s="10" t="s">
        <v>30</v>
      </c>
      <c r="C25" s="9"/>
      <c r="D25" s="11">
        <f>SUM(E25,F25)</f>
        <v>9900000</v>
      </c>
      <c r="E25" s="11">
        <v>9900000</v>
      </c>
      <c r="F25" s="11" t="s">
        <v>22</v>
      </c>
      <c r="G25" s="11">
        <f>SUM(H25,I25)</f>
        <v>9900000</v>
      </c>
      <c r="H25" s="11">
        <v>9900000</v>
      </c>
      <c r="I25" s="11" t="s">
        <v>22</v>
      </c>
      <c r="J25" s="11">
        <f>SUM(K25,L25)</f>
        <v>4312500</v>
      </c>
      <c r="K25" s="11">
        <v>4312500</v>
      </c>
      <c r="L25" s="11" t="s">
        <v>22</v>
      </c>
    </row>
    <row r="26" spans="1:12" ht="81" customHeight="1" x14ac:dyDescent="0.25">
      <c r="A26" s="9">
        <v>1130</v>
      </c>
      <c r="B26" s="10" t="s">
        <v>31</v>
      </c>
      <c r="C26" s="9" t="s">
        <v>32</v>
      </c>
      <c r="D26" s="11">
        <f>SUM(D27:D45)</f>
        <v>884000</v>
      </c>
      <c r="E26" s="11">
        <f>SUM(E27:E45)</f>
        <v>884000</v>
      </c>
      <c r="F26" s="11" t="s">
        <v>22</v>
      </c>
      <c r="G26" s="11">
        <f>SUM(G27:G45)</f>
        <v>884000</v>
      </c>
      <c r="H26" s="11">
        <f>SUM(H27:H45)</f>
        <v>884000</v>
      </c>
      <c r="I26" s="11" t="s">
        <v>22</v>
      </c>
      <c r="J26" s="11">
        <f>SUM(J27:J45)</f>
        <v>342000</v>
      </c>
      <c r="K26" s="11">
        <f>SUM(K27:K45)</f>
        <v>342000</v>
      </c>
      <c r="L26" s="11" t="s">
        <v>22</v>
      </c>
    </row>
    <row r="27" spans="1:12" ht="39.75" hidden="1" customHeight="1" x14ac:dyDescent="0.25">
      <c r="A27" s="9">
        <v>11301</v>
      </c>
      <c r="B27" s="10" t="s">
        <v>33</v>
      </c>
      <c r="C27" s="9"/>
      <c r="D27" s="11">
        <f t="shared" ref="D27:D45" si="1">SUM(E27,F27)</f>
        <v>0</v>
      </c>
      <c r="E27" s="11">
        <v>0</v>
      </c>
      <c r="F27" s="11" t="s">
        <v>22</v>
      </c>
      <c r="G27" s="11">
        <f t="shared" ref="G27:G45" si="2">SUM(H27,I27)</f>
        <v>0</v>
      </c>
      <c r="H27" s="11">
        <v>0</v>
      </c>
      <c r="I27" s="11" t="s">
        <v>22</v>
      </c>
      <c r="J27" s="11">
        <f t="shared" ref="J27:J45" si="3">SUM(K27,L27)</f>
        <v>0</v>
      </c>
      <c r="K27" s="11">
        <v>0</v>
      </c>
      <c r="L27" s="11" t="s">
        <v>22</v>
      </c>
    </row>
    <row r="28" spans="1:12" ht="39.75" hidden="1" customHeight="1" x14ac:dyDescent="0.25">
      <c r="A28" s="9">
        <v>11302</v>
      </c>
      <c r="B28" s="10" t="s">
        <v>34</v>
      </c>
      <c r="C28" s="9"/>
      <c r="D28" s="11">
        <f t="shared" si="1"/>
        <v>0</v>
      </c>
      <c r="E28" s="11">
        <v>0</v>
      </c>
      <c r="F28" s="11" t="s">
        <v>22</v>
      </c>
      <c r="G28" s="11">
        <f t="shared" si="2"/>
        <v>0</v>
      </c>
      <c r="H28" s="11">
        <v>0</v>
      </c>
      <c r="I28" s="11" t="s">
        <v>22</v>
      </c>
      <c r="J28" s="11">
        <f t="shared" si="3"/>
        <v>0</v>
      </c>
      <c r="K28" s="11">
        <v>0</v>
      </c>
      <c r="L28" s="11" t="s">
        <v>22</v>
      </c>
    </row>
    <row r="29" spans="1:12" ht="39.75" hidden="1" customHeight="1" x14ac:dyDescent="0.25">
      <c r="A29" s="9">
        <v>11303</v>
      </c>
      <c r="B29" s="10" t="s">
        <v>35</v>
      </c>
      <c r="C29" s="9"/>
      <c r="D29" s="11">
        <f t="shared" si="1"/>
        <v>0</v>
      </c>
      <c r="E29" s="11">
        <v>0</v>
      </c>
      <c r="F29" s="11" t="s">
        <v>22</v>
      </c>
      <c r="G29" s="11">
        <f t="shared" si="2"/>
        <v>0</v>
      </c>
      <c r="H29" s="11">
        <v>0</v>
      </c>
      <c r="I29" s="11" t="s">
        <v>22</v>
      </c>
      <c r="J29" s="11">
        <f t="shared" si="3"/>
        <v>0</v>
      </c>
      <c r="K29" s="11">
        <v>0</v>
      </c>
      <c r="L29" s="11" t="s">
        <v>22</v>
      </c>
    </row>
    <row r="30" spans="1:12" ht="39.75" hidden="1" customHeight="1" x14ac:dyDescent="0.25">
      <c r="A30" s="9">
        <v>11304</v>
      </c>
      <c r="B30" s="10" t="s">
        <v>36</v>
      </c>
      <c r="C30" s="9"/>
      <c r="D30" s="11">
        <f t="shared" si="1"/>
        <v>0</v>
      </c>
      <c r="E30" s="11">
        <v>0</v>
      </c>
      <c r="F30" s="11" t="s">
        <v>22</v>
      </c>
      <c r="G30" s="11">
        <f t="shared" si="2"/>
        <v>0</v>
      </c>
      <c r="H30" s="11">
        <v>0</v>
      </c>
      <c r="I30" s="11" t="s">
        <v>22</v>
      </c>
      <c r="J30" s="11">
        <f t="shared" si="3"/>
        <v>0</v>
      </c>
      <c r="K30" s="11">
        <v>0</v>
      </c>
      <c r="L30" s="11" t="s">
        <v>22</v>
      </c>
    </row>
    <row r="31" spans="1:12" ht="39.75" hidden="1" customHeight="1" x14ac:dyDescent="0.25">
      <c r="A31" s="9">
        <v>11305</v>
      </c>
      <c r="B31" s="10" t="s">
        <v>37</v>
      </c>
      <c r="C31" s="9"/>
      <c r="D31" s="11">
        <f t="shared" si="1"/>
        <v>0</v>
      </c>
      <c r="E31" s="11">
        <v>0</v>
      </c>
      <c r="F31" s="11" t="s">
        <v>22</v>
      </c>
      <c r="G31" s="11">
        <f t="shared" si="2"/>
        <v>0</v>
      </c>
      <c r="H31" s="11">
        <v>0</v>
      </c>
      <c r="I31" s="11" t="s">
        <v>22</v>
      </c>
      <c r="J31" s="11">
        <f t="shared" si="3"/>
        <v>0</v>
      </c>
      <c r="K31" s="11">
        <v>0</v>
      </c>
      <c r="L31" s="11" t="s">
        <v>22</v>
      </c>
    </row>
    <row r="32" spans="1:12" ht="39.75" hidden="1" customHeight="1" x14ac:dyDescent="0.25">
      <c r="A32" s="9">
        <v>11306</v>
      </c>
      <c r="B32" s="10" t="s">
        <v>38</v>
      </c>
      <c r="C32" s="9"/>
      <c r="D32" s="11">
        <f t="shared" si="1"/>
        <v>0</v>
      </c>
      <c r="E32" s="11">
        <v>0</v>
      </c>
      <c r="F32" s="11" t="s">
        <v>22</v>
      </c>
      <c r="G32" s="11">
        <f t="shared" si="2"/>
        <v>0</v>
      </c>
      <c r="H32" s="11">
        <v>0</v>
      </c>
      <c r="I32" s="11" t="s">
        <v>22</v>
      </c>
      <c r="J32" s="11">
        <f t="shared" si="3"/>
        <v>0</v>
      </c>
      <c r="K32" s="11">
        <v>0</v>
      </c>
      <c r="L32" s="11" t="s">
        <v>22</v>
      </c>
    </row>
    <row r="33" spans="1:12" ht="49.5" customHeight="1" x14ac:dyDescent="0.25">
      <c r="A33" s="9">
        <v>11307</v>
      </c>
      <c r="B33" s="10" t="s">
        <v>39</v>
      </c>
      <c r="C33" s="9"/>
      <c r="D33" s="11">
        <f t="shared" si="1"/>
        <v>884000</v>
      </c>
      <c r="E33" s="11">
        <v>884000</v>
      </c>
      <c r="F33" s="11" t="s">
        <v>22</v>
      </c>
      <c r="G33" s="11">
        <f t="shared" si="2"/>
        <v>884000</v>
      </c>
      <c r="H33" s="11">
        <v>884000</v>
      </c>
      <c r="I33" s="11" t="s">
        <v>22</v>
      </c>
      <c r="J33" s="11">
        <f t="shared" si="3"/>
        <v>342000</v>
      </c>
      <c r="K33" s="11">
        <v>342000</v>
      </c>
      <c r="L33" s="11" t="s">
        <v>22</v>
      </c>
    </row>
    <row r="34" spans="1:12" ht="39.75" hidden="1" customHeight="1" x14ac:dyDescent="0.25">
      <c r="A34" s="9">
        <v>11308</v>
      </c>
      <c r="B34" s="10" t="s">
        <v>40</v>
      </c>
      <c r="C34" s="9"/>
      <c r="D34" s="11">
        <f t="shared" si="1"/>
        <v>0</v>
      </c>
      <c r="E34" s="11">
        <v>0</v>
      </c>
      <c r="F34" s="11" t="s">
        <v>22</v>
      </c>
      <c r="G34" s="11">
        <f t="shared" si="2"/>
        <v>0</v>
      </c>
      <c r="H34" s="11">
        <v>0</v>
      </c>
      <c r="I34" s="11" t="s">
        <v>22</v>
      </c>
      <c r="J34" s="11">
        <f t="shared" si="3"/>
        <v>0</v>
      </c>
      <c r="K34" s="11">
        <v>0</v>
      </c>
      <c r="L34" s="11" t="s">
        <v>22</v>
      </c>
    </row>
    <row r="35" spans="1:12" ht="39.75" hidden="1" customHeight="1" x14ac:dyDescent="0.25">
      <c r="A35" s="9">
        <v>11309</v>
      </c>
      <c r="B35" s="10" t="s">
        <v>41</v>
      </c>
      <c r="C35" s="9"/>
      <c r="D35" s="11">
        <f t="shared" si="1"/>
        <v>0</v>
      </c>
      <c r="E35" s="11">
        <v>0</v>
      </c>
      <c r="F35" s="11" t="s">
        <v>22</v>
      </c>
      <c r="G35" s="11">
        <f t="shared" si="2"/>
        <v>0</v>
      </c>
      <c r="H35" s="11">
        <v>0</v>
      </c>
      <c r="I35" s="11" t="s">
        <v>22</v>
      </c>
      <c r="J35" s="11">
        <f t="shared" si="3"/>
        <v>0</v>
      </c>
      <c r="K35" s="11">
        <v>0</v>
      </c>
      <c r="L35" s="11" t="s">
        <v>22</v>
      </c>
    </row>
    <row r="36" spans="1:12" ht="39.75" hidden="1" customHeight="1" x14ac:dyDescent="0.25">
      <c r="A36" s="9">
        <v>11310</v>
      </c>
      <c r="B36" s="10" t="s">
        <v>42</v>
      </c>
      <c r="C36" s="9"/>
      <c r="D36" s="11">
        <f t="shared" si="1"/>
        <v>0</v>
      </c>
      <c r="E36" s="11">
        <v>0</v>
      </c>
      <c r="F36" s="11" t="s">
        <v>22</v>
      </c>
      <c r="G36" s="11">
        <f t="shared" si="2"/>
        <v>0</v>
      </c>
      <c r="H36" s="11">
        <v>0</v>
      </c>
      <c r="I36" s="11" t="s">
        <v>22</v>
      </c>
      <c r="J36" s="11">
        <f t="shared" si="3"/>
        <v>0</v>
      </c>
      <c r="K36" s="11">
        <v>0</v>
      </c>
      <c r="L36" s="11" t="s">
        <v>22</v>
      </c>
    </row>
    <row r="37" spans="1:12" ht="39.75" hidden="1" customHeight="1" x14ac:dyDescent="0.25">
      <c r="A37" s="9">
        <v>11311</v>
      </c>
      <c r="B37" s="10" t="s">
        <v>43</v>
      </c>
      <c r="C37" s="9"/>
      <c r="D37" s="11">
        <f t="shared" si="1"/>
        <v>0</v>
      </c>
      <c r="E37" s="11">
        <v>0</v>
      </c>
      <c r="F37" s="11" t="s">
        <v>22</v>
      </c>
      <c r="G37" s="11">
        <f t="shared" si="2"/>
        <v>0</v>
      </c>
      <c r="H37" s="11">
        <v>0</v>
      </c>
      <c r="I37" s="11" t="s">
        <v>22</v>
      </c>
      <c r="J37" s="11">
        <f t="shared" si="3"/>
        <v>0</v>
      </c>
      <c r="K37" s="11">
        <v>0</v>
      </c>
      <c r="L37" s="11" t="s">
        <v>22</v>
      </c>
    </row>
    <row r="38" spans="1:12" ht="39.75" hidden="1" customHeight="1" x14ac:dyDescent="0.25">
      <c r="A38" s="9">
        <v>11312</v>
      </c>
      <c r="B38" s="10" t="s">
        <v>44</v>
      </c>
      <c r="C38" s="9"/>
      <c r="D38" s="11">
        <f t="shared" si="1"/>
        <v>0</v>
      </c>
      <c r="E38" s="11">
        <v>0</v>
      </c>
      <c r="F38" s="11" t="s">
        <v>22</v>
      </c>
      <c r="G38" s="11">
        <f t="shared" si="2"/>
        <v>0</v>
      </c>
      <c r="H38" s="11">
        <v>0</v>
      </c>
      <c r="I38" s="11" t="s">
        <v>22</v>
      </c>
      <c r="J38" s="11">
        <f t="shared" si="3"/>
        <v>0</v>
      </c>
      <c r="K38" s="11">
        <v>0</v>
      </c>
      <c r="L38" s="11" t="s">
        <v>22</v>
      </c>
    </row>
    <row r="39" spans="1:12" ht="39.75" hidden="1" customHeight="1" x14ac:dyDescent="0.25">
      <c r="A39" s="9">
        <v>11313</v>
      </c>
      <c r="B39" s="10" t="s">
        <v>45</v>
      </c>
      <c r="C39" s="9"/>
      <c r="D39" s="11">
        <f t="shared" si="1"/>
        <v>0</v>
      </c>
      <c r="E39" s="11">
        <v>0</v>
      </c>
      <c r="F39" s="11" t="s">
        <v>22</v>
      </c>
      <c r="G39" s="11">
        <f t="shared" si="2"/>
        <v>0</v>
      </c>
      <c r="H39" s="11">
        <v>0</v>
      </c>
      <c r="I39" s="11" t="s">
        <v>22</v>
      </c>
      <c r="J39" s="11">
        <f t="shared" si="3"/>
        <v>0</v>
      </c>
      <c r="K39" s="11">
        <v>0</v>
      </c>
      <c r="L39" s="11" t="s">
        <v>22</v>
      </c>
    </row>
    <row r="40" spans="1:12" ht="39.75" hidden="1" customHeight="1" x14ac:dyDescent="0.25">
      <c r="A40" s="9">
        <v>11314</v>
      </c>
      <c r="B40" s="10" t="s">
        <v>46</v>
      </c>
      <c r="C40" s="9"/>
      <c r="D40" s="11">
        <f t="shared" si="1"/>
        <v>0</v>
      </c>
      <c r="E40" s="11">
        <v>0</v>
      </c>
      <c r="F40" s="11" t="s">
        <v>22</v>
      </c>
      <c r="G40" s="11">
        <f t="shared" si="2"/>
        <v>0</v>
      </c>
      <c r="H40" s="11">
        <v>0</v>
      </c>
      <c r="I40" s="11" t="s">
        <v>22</v>
      </c>
      <c r="J40" s="11">
        <f t="shared" si="3"/>
        <v>0</v>
      </c>
      <c r="K40" s="11">
        <v>0</v>
      </c>
      <c r="L40" s="11" t="s">
        <v>22</v>
      </c>
    </row>
    <row r="41" spans="1:12" ht="39.75" hidden="1" customHeight="1" x14ac:dyDescent="0.25">
      <c r="A41" s="9">
        <v>11315</v>
      </c>
      <c r="B41" s="10" t="s">
        <v>47</v>
      </c>
      <c r="C41" s="9"/>
      <c r="D41" s="11">
        <f t="shared" si="1"/>
        <v>0</v>
      </c>
      <c r="E41" s="11">
        <v>0</v>
      </c>
      <c r="F41" s="11" t="s">
        <v>22</v>
      </c>
      <c r="G41" s="11">
        <f t="shared" si="2"/>
        <v>0</v>
      </c>
      <c r="H41" s="11">
        <v>0</v>
      </c>
      <c r="I41" s="11" t="s">
        <v>22</v>
      </c>
      <c r="J41" s="11">
        <f t="shared" si="3"/>
        <v>0</v>
      </c>
      <c r="K41" s="11">
        <v>0</v>
      </c>
      <c r="L41" s="11" t="s">
        <v>22</v>
      </c>
    </row>
    <row r="42" spans="1:12" ht="39.75" hidden="1" customHeight="1" x14ac:dyDescent="0.25">
      <c r="A42" s="9">
        <v>11316</v>
      </c>
      <c r="B42" s="10" t="s">
        <v>48</v>
      </c>
      <c r="C42" s="9"/>
      <c r="D42" s="11">
        <f t="shared" si="1"/>
        <v>0</v>
      </c>
      <c r="E42" s="11">
        <v>0</v>
      </c>
      <c r="F42" s="11" t="s">
        <v>22</v>
      </c>
      <c r="G42" s="11">
        <f t="shared" si="2"/>
        <v>0</v>
      </c>
      <c r="H42" s="11">
        <v>0</v>
      </c>
      <c r="I42" s="11" t="s">
        <v>22</v>
      </c>
      <c r="J42" s="11">
        <f t="shared" si="3"/>
        <v>0</v>
      </c>
      <c r="K42" s="11">
        <v>0</v>
      </c>
      <c r="L42" s="11" t="s">
        <v>22</v>
      </c>
    </row>
    <row r="43" spans="1:12" ht="39" hidden="1" customHeight="1" x14ac:dyDescent="0.25">
      <c r="A43" s="9">
        <v>11317</v>
      </c>
      <c r="B43" s="10" t="s">
        <v>49</v>
      </c>
      <c r="C43" s="9"/>
      <c r="D43" s="11">
        <f t="shared" si="1"/>
        <v>0</v>
      </c>
      <c r="E43" s="11">
        <v>0</v>
      </c>
      <c r="F43" s="11" t="s">
        <v>22</v>
      </c>
      <c r="G43" s="11">
        <f t="shared" si="2"/>
        <v>0</v>
      </c>
      <c r="H43" s="11">
        <v>0</v>
      </c>
      <c r="I43" s="11" t="s">
        <v>22</v>
      </c>
      <c r="J43" s="11">
        <f t="shared" si="3"/>
        <v>0</v>
      </c>
      <c r="K43" s="11">
        <v>0</v>
      </c>
      <c r="L43" s="11" t="s">
        <v>22</v>
      </c>
    </row>
    <row r="44" spans="1:12" ht="39.75" hidden="1" customHeight="1" x14ac:dyDescent="0.25">
      <c r="A44" s="9">
        <v>11318</v>
      </c>
      <c r="B44" s="10" t="s">
        <v>50</v>
      </c>
      <c r="C44" s="9"/>
      <c r="D44" s="11">
        <f t="shared" si="1"/>
        <v>0</v>
      </c>
      <c r="E44" s="11">
        <v>0</v>
      </c>
      <c r="F44" s="11" t="s">
        <v>22</v>
      </c>
      <c r="G44" s="11">
        <f t="shared" si="2"/>
        <v>0</v>
      </c>
      <c r="H44" s="11">
        <v>0</v>
      </c>
      <c r="I44" s="11" t="s">
        <v>22</v>
      </c>
      <c r="J44" s="11">
        <f t="shared" si="3"/>
        <v>0</v>
      </c>
      <c r="K44" s="11">
        <v>0</v>
      </c>
      <c r="L44" s="11" t="s">
        <v>22</v>
      </c>
    </row>
    <row r="45" spans="1:12" ht="39.75" hidden="1" customHeight="1" x14ac:dyDescent="0.25">
      <c r="A45" s="9">
        <v>11319</v>
      </c>
      <c r="B45" s="10" t="s">
        <v>51</v>
      </c>
      <c r="C45" s="9"/>
      <c r="D45" s="11">
        <f t="shared" si="1"/>
        <v>0</v>
      </c>
      <c r="E45" s="11">
        <v>0</v>
      </c>
      <c r="F45" s="11" t="s">
        <v>22</v>
      </c>
      <c r="G45" s="11">
        <f t="shared" si="2"/>
        <v>0</v>
      </c>
      <c r="H45" s="11">
        <v>0</v>
      </c>
      <c r="I45" s="11" t="s">
        <v>22</v>
      </c>
      <c r="J45" s="11">
        <f t="shared" si="3"/>
        <v>0</v>
      </c>
      <c r="K45" s="11">
        <v>0</v>
      </c>
      <c r="L45" s="11" t="s">
        <v>22</v>
      </c>
    </row>
    <row r="46" spans="1:12" ht="39.75" hidden="1" customHeight="1" x14ac:dyDescent="0.25">
      <c r="A46" s="9">
        <v>1140</v>
      </c>
      <c r="B46" s="10" t="s">
        <v>52</v>
      </c>
      <c r="C46" s="9" t="s">
        <v>53</v>
      </c>
      <c r="D46" s="11">
        <f>SUM(D47,D48)</f>
        <v>0</v>
      </c>
      <c r="E46" s="11">
        <f>SUM(E47,E48)</f>
        <v>0</v>
      </c>
      <c r="F46" s="11" t="s">
        <v>22</v>
      </c>
      <c r="G46" s="11">
        <f>SUM(G47,G48)</f>
        <v>0</v>
      </c>
      <c r="H46" s="11">
        <f>SUM(H47,H48)</f>
        <v>0</v>
      </c>
      <c r="I46" s="11" t="s">
        <v>22</v>
      </c>
      <c r="J46" s="11">
        <f>SUM(J47,J48)</f>
        <v>0</v>
      </c>
      <c r="K46" s="11">
        <f>SUM(K47,K48)</f>
        <v>0</v>
      </c>
      <c r="L46" s="11" t="s">
        <v>22</v>
      </c>
    </row>
    <row r="47" spans="1:12" ht="39.75" hidden="1" customHeight="1" x14ac:dyDescent="0.25">
      <c r="A47" s="9">
        <v>1141</v>
      </c>
      <c r="B47" s="10" t="s">
        <v>54</v>
      </c>
      <c r="C47" s="9"/>
      <c r="D47" s="11">
        <f>SUM(E47,F47)</f>
        <v>0</v>
      </c>
      <c r="E47" s="11">
        <v>0</v>
      </c>
      <c r="F47" s="11" t="s">
        <v>22</v>
      </c>
      <c r="G47" s="11">
        <f>SUM(H47,I47)</f>
        <v>0</v>
      </c>
      <c r="H47" s="11">
        <v>0</v>
      </c>
      <c r="I47" s="11" t="s">
        <v>22</v>
      </c>
      <c r="J47" s="11">
        <f>SUM(K47,L47)</f>
        <v>0</v>
      </c>
      <c r="K47" s="11">
        <v>0</v>
      </c>
      <c r="L47" s="11" t="s">
        <v>22</v>
      </c>
    </row>
    <row r="48" spans="1:12" ht="39.75" hidden="1" customHeight="1" x14ac:dyDescent="0.25">
      <c r="A48" s="9">
        <v>1142</v>
      </c>
      <c r="B48" s="10" t="s">
        <v>55</v>
      </c>
      <c r="C48" s="9"/>
      <c r="D48" s="11">
        <f>SUM(E48,F48)</f>
        <v>0</v>
      </c>
      <c r="E48" s="11">
        <v>0</v>
      </c>
      <c r="F48" s="11" t="s">
        <v>22</v>
      </c>
      <c r="G48" s="11">
        <f>SUM(H48,I48)</f>
        <v>0</v>
      </c>
      <c r="H48" s="11">
        <v>0</v>
      </c>
      <c r="I48" s="11" t="s">
        <v>22</v>
      </c>
      <c r="J48" s="11">
        <f>SUM(K48,L48)</f>
        <v>0</v>
      </c>
      <c r="K48" s="11">
        <v>0</v>
      </c>
      <c r="L48" s="11" t="s">
        <v>22</v>
      </c>
    </row>
    <row r="49" spans="1:12" ht="39.75" hidden="1" customHeight="1" x14ac:dyDescent="0.25">
      <c r="A49" s="9">
        <v>1150</v>
      </c>
      <c r="B49" s="10" t="s">
        <v>56</v>
      </c>
      <c r="C49" s="9" t="s">
        <v>57</v>
      </c>
      <c r="D49" s="11">
        <f>SUM(D50,D54)</f>
        <v>0</v>
      </c>
      <c r="E49" s="11">
        <f>SUM(E50,E54)</f>
        <v>0</v>
      </c>
      <c r="F49" s="11" t="s">
        <v>22</v>
      </c>
      <c r="G49" s="11">
        <f>SUM(G50,G54)</f>
        <v>0</v>
      </c>
      <c r="H49" s="11">
        <f>SUM(H50,H54)</f>
        <v>0</v>
      </c>
      <c r="I49" s="11" t="s">
        <v>22</v>
      </c>
      <c r="J49" s="11">
        <f>SUM(J50,J54)</f>
        <v>0</v>
      </c>
      <c r="K49" s="11">
        <f>SUM(K50,K54)</f>
        <v>0</v>
      </c>
      <c r="L49" s="11" t="s">
        <v>22</v>
      </c>
    </row>
    <row r="50" spans="1:12" ht="39.75" hidden="1" customHeight="1" x14ac:dyDescent="0.25">
      <c r="A50" s="9">
        <v>1151</v>
      </c>
      <c r="B50" s="10" t="s">
        <v>58</v>
      </c>
      <c r="C50" s="9"/>
      <c r="D50" s="11">
        <f>SUM(D51:D53)</f>
        <v>0</v>
      </c>
      <c r="E50" s="11">
        <f>SUM(E51:E53)</f>
        <v>0</v>
      </c>
      <c r="F50" s="11" t="s">
        <v>22</v>
      </c>
      <c r="G50" s="11">
        <f>SUM(G51:G53)</f>
        <v>0</v>
      </c>
      <c r="H50" s="11">
        <f>SUM(H51:H53)</f>
        <v>0</v>
      </c>
      <c r="I50" s="11" t="s">
        <v>22</v>
      </c>
      <c r="J50" s="11">
        <f>SUM(J51:J53)</f>
        <v>0</v>
      </c>
      <c r="K50" s="11">
        <f>SUM(K51:K53)</f>
        <v>0</v>
      </c>
      <c r="L50" s="11" t="s">
        <v>22</v>
      </c>
    </row>
    <row r="51" spans="1:12" ht="39.75" hidden="1" customHeight="1" x14ac:dyDescent="0.25">
      <c r="A51" s="9">
        <v>1152</v>
      </c>
      <c r="B51" s="10" t="s">
        <v>59</v>
      </c>
      <c r="C51" s="9"/>
      <c r="D51" s="11">
        <f>SUM(E51,F51)</f>
        <v>0</v>
      </c>
      <c r="E51" s="11">
        <v>0</v>
      </c>
      <c r="F51" s="11" t="s">
        <v>22</v>
      </c>
      <c r="G51" s="11">
        <f>SUM(H51,I51)</f>
        <v>0</v>
      </c>
      <c r="H51" s="11">
        <v>0</v>
      </c>
      <c r="I51" s="11" t="s">
        <v>22</v>
      </c>
      <c r="J51" s="11">
        <f>SUM(K51,L51)</f>
        <v>0</v>
      </c>
      <c r="K51" s="11">
        <v>0</v>
      </c>
      <c r="L51" s="11" t="s">
        <v>22</v>
      </c>
    </row>
    <row r="52" spans="1:12" ht="39.75" hidden="1" customHeight="1" x14ac:dyDescent="0.25">
      <c r="A52" s="9">
        <v>1153</v>
      </c>
      <c r="B52" s="10" t="s">
        <v>60</v>
      </c>
      <c r="C52" s="9"/>
      <c r="D52" s="11">
        <f>SUM(E52,F52)</f>
        <v>0</v>
      </c>
      <c r="E52" s="11">
        <v>0</v>
      </c>
      <c r="F52" s="11" t="s">
        <v>22</v>
      </c>
      <c r="G52" s="11">
        <f>SUM(H52,I52)</f>
        <v>0</v>
      </c>
      <c r="H52" s="11">
        <v>0</v>
      </c>
      <c r="I52" s="11" t="s">
        <v>22</v>
      </c>
      <c r="J52" s="11">
        <f>SUM(K52,L52)</f>
        <v>0</v>
      </c>
      <c r="K52" s="11">
        <v>0</v>
      </c>
      <c r="L52" s="11" t="s">
        <v>22</v>
      </c>
    </row>
    <row r="53" spans="1:12" ht="39.75" hidden="1" customHeight="1" x14ac:dyDescent="0.25">
      <c r="A53" s="9">
        <v>1154</v>
      </c>
      <c r="B53" s="10" t="s">
        <v>61</v>
      </c>
      <c r="C53" s="9"/>
      <c r="D53" s="11">
        <f>SUM(E53,F53)</f>
        <v>0</v>
      </c>
      <c r="E53" s="11">
        <v>0</v>
      </c>
      <c r="F53" s="11" t="s">
        <v>22</v>
      </c>
      <c r="G53" s="11">
        <f>SUM(H53,I53)</f>
        <v>0</v>
      </c>
      <c r="H53" s="11">
        <v>0</v>
      </c>
      <c r="I53" s="11" t="s">
        <v>22</v>
      </c>
      <c r="J53" s="11">
        <f>SUM(K53,L53)</f>
        <v>0</v>
      </c>
      <c r="K53" s="11">
        <v>0</v>
      </c>
      <c r="L53" s="11" t="s">
        <v>22</v>
      </c>
    </row>
    <row r="54" spans="1:12" ht="39.75" hidden="1" customHeight="1" x14ac:dyDescent="0.25">
      <c r="A54" s="9">
        <v>1155</v>
      </c>
      <c r="B54" s="10" t="s">
        <v>62</v>
      </c>
      <c r="C54" s="9"/>
      <c r="D54" s="11">
        <f>SUM(E54,F54)</f>
        <v>0</v>
      </c>
      <c r="E54" s="11">
        <v>0</v>
      </c>
      <c r="F54" s="11" t="s">
        <v>22</v>
      </c>
      <c r="G54" s="11">
        <f>SUM(H54,I54)</f>
        <v>0</v>
      </c>
      <c r="H54" s="11">
        <v>0</v>
      </c>
      <c r="I54" s="11" t="s">
        <v>22</v>
      </c>
      <c r="J54" s="11">
        <f>SUM(K54,L54)</f>
        <v>0</v>
      </c>
      <c r="K54" s="11">
        <v>0</v>
      </c>
      <c r="L54" s="11" t="s">
        <v>22</v>
      </c>
    </row>
    <row r="55" spans="1:12" ht="37.5" customHeight="1" x14ac:dyDescent="0.25">
      <c r="A55" s="9">
        <v>1200</v>
      </c>
      <c r="B55" s="10" t="s">
        <v>63</v>
      </c>
      <c r="C55" s="9" t="s">
        <v>64</v>
      </c>
      <c r="D55" s="11">
        <f t="shared" ref="D55:L55" si="4">SUM(D56,D58,D60,D62,D64,D71)</f>
        <v>132864938</v>
      </c>
      <c r="E55" s="11">
        <f t="shared" si="4"/>
        <v>132261600</v>
      </c>
      <c r="F55" s="11">
        <f t="shared" si="4"/>
        <v>603338</v>
      </c>
      <c r="G55" s="11">
        <f t="shared" si="4"/>
        <v>132864938</v>
      </c>
      <c r="H55" s="11">
        <f t="shared" si="4"/>
        <v>132261600</v>
      </c>
      <c r="I55" s="11">
        <f t="shared" si="4"/>
        <v>603338</v>
      </c>
      <c r="J55" s="11">
        <f t="shared" si="4"/>
        <v>66130800</v>
      </c>
      <c r="K55" s="11">
        <f t="shared" si="4"/>
        <v>66130800</v>
      </c>
      <c r="L55" s="11">
        <f t="shared" si="4"/>
        <v>0</v>
      </c>
    </row>
    <row r="56" spans="1:12" ht="39.75" hidden="1" customHeight="1" x14ac:dyDescent="0.25">
      <c r="A56" s="9">
        <v>1210</v>
      </c>
      <c r="B56" s="10" t="s">
        <v>65</v>
      </c>
      <c r="C56" s="9" t="s">
        <v>66</v>
      </c>
      <c r="D56" s="11">
        <f>SUM(D57)</f>
        <v>0</v>
      </c>
      <c r="E56" s="11">
        <f>SUM(E57)</f>
        <v>0</v>
      </c>
      <c r="F56" s="11" t="s">
        <v>22</v>
      </c>
      <c r="G56" s="11">
        <f>SUM(G57)</f>
        <v>0</v>
      </c>
      <c r="H56" s="11">
        <f>SUM(H57)</f>
        <v>0</v>
      </c>
      <c r="I56" s="11" t="s">
        <v>22</v>
      </c>
      <c r="J56" s="11">
        <f>SUM(J57)</f>
        <v>0</v>
      </c>
      <c r="K56" s="11">
        <f>SUM(K57)</f>
        <v>0</v>
      </c>
      <c r="L56" s="11" t="s">
        <v>22</v>
      </c>
    </row>
    <row r="57" spans="1:12" ht="39.75" hidden="1" customHeight="1" x14ac:dyDescent="0.25">
      <c r="A57" s="9">
        <v>1211</v>
      </c>
      <c r="B57" s="10" t="s">
        <v>67</v>
      </c>
      <c r="C57" s="9"/>
      <c r="D57" s="11">
        <f>SUM(E57,F57)</f>
        <v>0</v>
      </c>
      <c r="E57" s="11">
        <v>0</v>
      </c>
      <c r="F57" s="11" t="s">
        <v>22</v>
      </c>
      <c r="G57" s="11">
        <f>SUM(H57,I57)</f>
        <v>0</v>
      </c>
      <c r="H57" s="11">
        <v>0</v>
      </c>
      <c r="I57" s="11" t="s">
        <v>22</v>
      </c>
      <c r="J57" s="11">
        <f>SUM(K57,L57)</f>
        <v>0</v>
      </c>
      <c r="K57" s="11">
        <v>0</v>
      </c>
      <c r="L57" s="11" t="s">
        <v>22</v>
      </c>
    </row>
    <row r="58" spans="1:12" ht="39.75" hidden="1" customHeight="1" x14ac:dyDescent="0.25">
      <c r="A58" s="9">
        <v>1220</v>
      </c>
      <c r="B58" s="10" t="s">
        <v>68</v>
      </c>
      <c r="C58" s="9" t="s">
        <v>69</v>
      </c>
      <c r="D58" s="11">
        <f>SUM(D59)</f>
        <v>0</v>
      </c>
      <c r="E58" s="11" t="s">
        <v>22</v>
      </c>
      <c r="F58" s="11">
        <f>SUM(F59)</f>
        <v>0</v>
      </c>
      <c r="G58" s="11">
        <f>SUM(G59)</f>
        <v>0</v>
      </c>
      <c r="H58" s="11" t="s">
        <v>22</v>
      </c>
      <c r="I58" s="11">
        <f>SUM(I59)</f>
        <v>0</v>
      </c>
      <c r="J58" s="11">
        <f>SUM(J59)</f>
        <v>0</v>
      </c>
      <c r="K58" s="11" t="s">
        <v>22</v>
      </c>
      <c r="L58" s="11">
        <f>SUM(L59)</f>
        <v>0</v>
      </c>
    </row>
    <row r="59" spans="1:12" ht="39.75" hidden="1" customHeight="1" x14ac:dyDescent="0.25">
      <c r="A59" s="9">
        <v>1221</v>
      </c>
      <c r="B59" s="10" t="s">
        <v>70</v>
      </c>
      <c r="C59" s="9"/>
      <c r="D59" s="11">
        <f>SUM(E59,F59)</f>
        <v>0</v>
      </c>
      <c r="E59" s="11" t="s">
        <v>22</v>
      </c>
      <c r="F59" s="11">
        <v>0</v>
      </c>
      <c r="G59" s="11">
        <f>SUM(H59,I59)</f>
        <v>0</v>
      </c>
      <c r="H59" s="11" t="s">
        <v>22</v>
      </c>
      <c r="I59" s="11">
        <v>0</v>
      </c>
      <c r="J59" s="11">
        <f>SUM(K59,L59)</f>
        <v>0</v>
      </c>
      <c r="K59" s="11" t="s">
        <v>22</v>
      </c>
      <c r="L59" s="11">
        <v>0</v>
      </c>
    </row>
    <row r="60" spans="1:12" ht="39.75" hidden="1" customHeight="1" x14ac:dyDescent="0.25">
      <c r="A60" s="9">
        <v>1230</v>
      </c>
      <c r="B60" s="10" t="s">
        <v>71</v>
      </c>
      <c r="C60" s="9" t="s">
        <v>72</v>
      </c>
      <c r="D60" s="11">
        <f>SUM(D61)</f>
        <v>0</v>
      </c>
      <c r="E60" s="11">
        <f>SUM(E61)</f>
        <v>0</v>
      </c>
      <c r="F60" s="11" t="s">
        <v>22</v>
      </c>
      <c r="G60" s="11">
        <f>SUM(G61)</f>
        <v>0</v>
      </c>
      <c r="H60" s="11">
        <f>SUM(H61)</f>
        <v>0</v>
      </c>
      <c r="I60" s="11" t="s">
        <v>22</v>
      </c>
      <c r="J60" s="11">
        <f>SUM(J61)</f>
        <v>0</v>
      </c>
      <c r="K60" s="11">
        <f>SUM(K61)</f>
        <v>0</v>
      </c>
      <c r="L60" s="11" t="s">
        <v>22</v>
      </c>
    </row>
    <row r="61" spans="1:12" ht="39.75" hidden="1" customHeight="1" x14ac:dyDescent="0.25">
      <c r="A61" s="9">
        <v>1231</v>
      </c>
      <c r="B61" s="10" t="s">
        <v>73</v>
      </c>
      <c r="C61" s="9"/>
      <c r="D61" s="11">
        <f>SUM(E61,F61)</f>
        <v>0</v>
      </c>
      <c r="E61" s="11">
        <v>0</v>
      </c>
      <c r="F61" s="11" t="s">
        <v>22</v>
      </c>
      <c r="G61" s="11">
        <f>SUM(H61,I61)</f>
        <v>0</v>
      </c>
      <c r="H61" s="11">
        <v>0</v>
      </c>
      <c r="I61" s="11" t="s">
        <v>22</v>
      </c>
      <c r="J61" s="11">
        <f>SUM(K61,L61)</f>
        <v>0</v>
      </c>
      <c r="K61" s="11">
        <v>0</v>
      </c>
      <c r="L61" s="11" t="s">
        <v>22</v>
      </c>
    </row>
    <row r="62" spans="1:12" ht="39.75" hidden="1" customHeight="1" x14ac:dyDescent="0.25">
      <c r="A62" s="9">
        <v>1240</v>
      </c>
      <c r="B62" s="10" t="s">
        <v>74</v>
      </c>
      <c r="C62" s="9" t="s">
        <v>75</v>
      </c>
      <c r="D62" s="11">
        <f>SUM(D63)</f>
        <v>0</v>
      </c>
      <c r="E62" s="11" t="s">
        <v>22</v>
      </c>
      <c r="F62" s="11">
        <f>SUM(F63)</f>
        <v>0</v>
      </c>
      <c r="G62" s="11">
        <f>SUM(G63)</f>
        <v>0</v>
      </c>
      <c r="H62" s="11" t="s">
        <v>22</v>
      </c>
      <c r="I62" s="11">
        <f>SUM(I63)</f>
        <v>0</v>
      </c>
      <c r="J62" s="11">
        <f>SUM(J63)</f>
        <v>0</v>
      </c>
      <c r="K62" s="11" t="s">
        <v>22</v>
      </c>
      <c r="L62" s="11">
        <f>SUM(L63)</f>
        <v>0</v>
      </c>
    </row>
    <row r="63" spans="1:12" ht="39.75" hidden="1" customHeight="1" x14ac:dyDescent="0.25">
      <c r="A63" s="9">
        <v>1241</v>
      </c>
      <c r="B63" s="10" t="s">
        <v>76</v>
      </c>
      <c r="C63" s="9"/>
      <c r="D63" s="11">
        <f>SUM(E63,F63)</f>
        <v>0</v>
      </c>
      <c r="E63" s="11" t="s">
        <v>22</v>
      </c>
      <c r="F63" s="11">
        <v>0</v>
      </c>
      <c r="G63" s="11">
        <f>SUM(H63,I63)</f>
        <v>0</v>
      </c>
      <c r="H63" s="11" t="s">
        <v>22</v>
      </c>
      <c r="I63" s="11">
        <v>0</v>
      </c>
      <c r="J63" s="11">
        <f>SUM(K63,L63)</f>
        <v>0</v>
      </c>
      <c r="K63" s="11" t="s">
        <v>22</v>
      </c>
      <c r="L63" s="11">
        <v>0</v>
      </c>
    </row>
    <row r="64" spans="1:12" ht="39.950000000000003" customHeight="1" x14ac:dyDescent="0.25">
      <c r="A64" s="9">
        <v>1250</v>
      </c>
      <c r="B64" s="10" t="s">
        <v>77</v>
      </c>
      <c r="C64" s="9" t="s">
        <v>78</v>
      </c>
      <c r="D64" s="11">
        <f>SUM(D65,D66,D69,D70)</f>
        <v>132261600</v>
      </c>
      <c r="E64" s="11">
        <f>SUM(E65,E66,E69,E70)</f>
        <v>132261600</v>
      </c>
      <c r="F64" s="11" t="s">
        <v>22</v>
      </c>
      <c r="G64" s="11">
        <f>SUM(G65,G66,G69,G70)</f>
        <v>132261600</v>
      </c>
      <c r="H64" s="11">
        <f>SUM(H65,H66,H69,H70)</f>
        <v>132261600</v>
      </c>
      <c r="I64" s="11" t="s">
        <v>22</v>
      </c>
      <c r="J64" s="11">
        <f>SUM(J65,J66,J69,J70)</f>
        <v>66130800</v>
      </c>
      <c r="K64" s="11">
        <f>SUM(K65,K66,K69,K70)</f>
        <v>66130800</v>
      </c>
      <c r="L64" s="11" t="s">
        <v>22</v>
      </c>
    </row>
    <row r="65" spans="1:12" ht="38.25" customHeight="1" x14ac:dyDescent="0.25">
      <c r="A65" s="9">
        <v>1251</v>
      </c>
      <c r="B65" s="10" t="s">
        <v>79</v>
      </c>
      <c r="C65" s="9"/>
      <c r="D65" s="11">
        <f>SUM(E65,F65)</f>
        <v>132261600</v>
      </c>
      <c r="E65" s="11">
        <v>132261600</v>
      </c>
      <c r="F65" s="11" t="s">
        <v>22</v>
      </c>
      <c r="G65" s="11">
        <f>SUM(H65,I65)</f>
        <v>132261600</v>
      </c>
      <c r="H65" s="11">
        <v>132261600</v>
      </c>
      <c r="I65" s="11" t="s">
        <v>22</v>
      </c>
      <c r="J65" s="11">
        <f>SUM(K65,L65)</f>
        <v>66130800</v>
      </c>
      <c r="K65" s="11">
        <v>66130800</v>
      </c>
      <c r="L65" s="11" t="s">
        <v>22</v>
      </c>
    </row>
    <row r="66" spans="1:12" ht="39.75" hidden="1" customHeight="1" x14ac:dyDescent="0.25">
      <c r="A66" s="9">
        <v>1252</v>
      </c>
      <c r="B66" s="10" t="s">
        <v>80</v>
      </c>
      <c r="C66" s="9"/>
      <c r="D66" s="11">
        <f>SUM(D67:D68)</f>
        <v>0</v>
      </c>
      <c r="E66" s="11">
        <f>SUM(E67:E68)</f>
        <v>0</v>
      </c>
      <c r="F66" s="11" t="s">
        <v>22</v>
      </c>
      <c r="G66" s="11">
        <f>SUM(G67:G68)</f>
        <v>0</v>
      </c>
      <c r="H66" s="11">
        <f>SUM(H67:H68)</f>
        <v>0</v>
      </c>
      <c r="I66" s="11" t="s">
        <v>22</v>
      </c>
      <c r="J66" s="11">
        <f>SUM(J67:J68)</f>
        <v>0</v>
      </c>
      <c r="K66" s="11">
        <f>SUM(K67:K68)</f>
        <v>0</v>
      </c>
      <c r="L66" s="11" t="s">
        <v>22</v>
      </c>
    </row>
    <row r="67" spans="1:12" ht="39.75" hidden="1" customHeight="1" x14ac:dyDescent="0.25">
      <c r="A67" s="9">
        <v>1253</v>
      </c>
      <c r="B67" s="10" t="s">
        <v>81</v>
      </c>
      <c r="C67" s="9"/>
      <c r="D67" s="11">
        <f>SUM(E67,F67)</f>
        <v>0</v>
      </c>
      <c r="E67" s="11">
        <v>0</v>
      </c>
      <c r="F67" s="11" t="s">
        <v>22</v>
      </c>
      <c r="G67" s="11">
        <f>SUM(H67,I67)</f>
        <v>0</v>
      </c>
      <c r="H67" s="11">
        <v>0</v>
      </c>
      <c r="I67" s="11" t="s">
        <v>22</v>
      </c>
      <c r="J67" s="11">
        <f>SUM(K67,L67)</f>
        <v>0</v>
      </c>
      <c r="K67" s="11">
        <v>0</v>
      </c>
      <c r="L67" s="11" t="s">
        <v>22</v>
      </c>
    </row>
    <row r="68" spans="1:12" ht="39.75" hidden="1" customHeight="1" x14ac:dyDescent="0.25">
      <c r="A68" s="9">
        <v>1254</v>
      </c>
      <c r="B68" s="10" t="s">
        <v>82</v>
      </c>
      <c r="C68" s="9"/>
      <c r="D68" s="11">
        <f>SUM(E68,F68)</f>
        <v>0</v>
      </c>
      <c r="E68" s="11">
        <v>0</v>
      </c>
      <c r="F68" s="11" t="s">
        <v>22</v>
      </c>
      <c r="G68" s="11">
        <f>SUM(H68,I68)</f>
        <v>0</v>
      </c>
      <c r="H68" s="11">
        <v>0</v>
      </c>
      <c r="I68" s="11" t="s">
        <v>22</v>
      </c>
      <c r="J68" s="11">
        <f>SUM(K68,L68)</f>
        <v>0</v>
      </c>
      <c r="K68" s="11">
        <v>0</v>
      </c>
      <c r="L68" s="11" t="s">
        <v>22</v>
      </c>
    </row>
    <row r="69" spans="1:12" ht="39.75" hidden="1" customHeight="1" x14ac:dyDescent="0.25">
      <c r="A69" s="9">
        <v>1255</v>
      </c>
      <c r="B69" s="10" t="s">
        <v>83</v>
      </c>
      <c r="C69" s="9"/>
      <c r="D69" s="11">
        <f>SUM(E69,F69)</f>
        <v>0</v>
      </c>
      <c r="E69" s="11">
        <v>0</v>
      </c>
      <c r="F69" s="11" t="s">
        <v>22</v>
      </c>
      <c r="G69" s="11">
        <f>SUM(H69,I69)</f>
        <v>0</v>
      </c>
      <c r="H69" s="11">
        <v>0</v>
      </c>
      <c r="I69" s="11" t="s">
        <v>22</v>
      </c>
      <c r="J69" s="11">
        <f>SUM(K69,L69)</f>
        <v>0</v>
      </c>
      <c r="K69" s="11">
        <v>0</v>
      </c>
      <c r="L69" s="11" t="s">
        <v>22</v>
      </c>
    </row>
    <row r="70" spans="1:12" ht="39.75" hidden="1" customHeight="1" x14ac:dyDescent="0.25">
      <c r="A70" s="9">
        <v>1256</v>
      </c>
      <c r="B70" s="10" t="s">
        <v>84</v>
      </c>
      <c r="C70" s="9"/>
      <c r="D70" s="11">
        <f>SUM(E70,F70)</f>
        <v>0</v>
      </c>
      <c r="E70" s="11">
        <v>0</v>
      </c>
      <c r="F70" s="11" t="s">
        <v>22</v>
      </c>
      <c r="G70" s="11">
        <f>SUM(H70,I70)</f>
        <v>0</v>
      </c>
      <c r="H70" s="11">
        <v>0</v>
      </c>
      <c r="I70" s="11" t="s">
        <v>22</v>
      </c>
      <c r="J70" s="11">
        <f>SUM(K70,L70)</f>
        <v>0</v>
      </c>
      <c r="K70" s="11">
        <v>0</v>
      </c>
      <c r="L70" s="11" t="s">
        <v>22</v>
      </c>
    </row>
    <row r="71" spans="1:12" ht="39.950000000000003" customHeight="1" x14ac:dyDescent="0.25">
      <c r="A71" s="9">
        <v>1260</v>
      </c>
      <c r="B71" s="10" t="s">
        <v>85</v>
      </c>
      <c r="C71" s="9" t="s">
        <v>86</v>
      </c>
      <c r="D71" s="11">
        <f>SUM(D72,D73)</f>
        <v>603338</v>
      </c>
      <c r="E71" s="11" t="s">
        <v>22</v>
      </c>
      <c r="F71" s="11">
        <f>SUM(F72,F73)</f>
        <v>603338</v>
      </c>
      <c r="G71" s="11">
        <f>SUM(G72,G73)</f>
        <v>603338</v>
      </c>
      <c r="H71" s="11" t="s">
        <v>22</v>
      </c>
      <c r="I71" s="11">
        <f>SUM(I72,I73)</f>
        <v>603338</v>
      </c>
      <c r="J71" s="11">
        <f>SUM(J72,J73)</f>
        <v>0</v>
      </c>
      <c r="K71" s="11" t="s">
        <v>22</v>
      </c>
      <c r="L71" s="11">
        <f>SUM(L72,L73)</f>
        <v>0</v>
      </c>
    </row>
    <row r="72" spans="1:12" ht="38.25" customHeight="1" x14ac:dyDescent="0.25">
      <c r="A72" s="9">
        <v>1261</v>
      </c>
      <c r="B72" s="10" t="s">
        <v>87</v>
      </c>
      <c r="C72" s="9"/>
      <c r="D72" s="11">
        <f>SUM(E72,F72)</f>
        <v>603338</v>
      </c>
      <c r="E72" s="11" t="s">
        <v>22</v>
      </c>
      <c r="F72" s="11">
        <v>603338</v>
      </c>
      <c r="G72" s="11">
        <f>SUM(H72,I72)</f>
        <v>603338</v>
      </c>
      <c r="H72" s="11" t="s">
        <v>22</v>
      </c>
      <c r="I72" s="11">
        <v>603338</v>
      </c>
      <c r="J72" s="11">
        <f>SUM(K72,L72)</f>
        <v>0</v>
      </c>
      <c r="K72" s="11" t="s">
        <v>22</v>
      </c>
      <c r="L72" s="11">
        <v>0</v>
      </c>
    </row>
    <row r="73" spans="1:12" ht="39.75" hidden="1" customHeight="1" x14ac:dyDescent="0.25">
      <c r="A73" s="9">
        <v>1262</v>
      </c>
      <c r="B73" s="10" t="s">
        <v>88</v>
      </c>
      <c r="C73" s="9"/>
      <c r="D73" s="11">
        <f>SUM(E73,F73)</f>
        <v>0</v>
      </c>
      <c r="E73" s="11" t="s">
        <v>22</v>
      </c>
      <c r="F73" s="11">
        <v>0</v>
      </c>
      <c r="G73" s="11">
        <f>SUM(H73,I73)</f>
        <v>0</v>
      </c>
      <c r="H73" s="11" t="s">
        <v>22</v>
      </c>
      <c r="I73" s="11">
        <v>0</v>
      </c>
      <c r="J73" s="11">
        <f>SUM(K73,L73)</f>
        <v>0</v>
      </c>
      <c r="K73" s="11" t="s">
        <v>22</v>
      </c>
      <c r="L73" s="11">
        <v>0</v>
      </c>
    </row>
    <row r="74" spans="1:12" ht="38.25" customHeight="1" x14ac:dyDescent="0.25">
      <c r="A74" s="9">
        <v>1300</v>
      </c>
      <c r="B74" s="10" t="s">
        <v>89</v>
      </c>
      <c r="C74" s="9" t="s">
        <v>90</v>
      </c>
      <c r="D74" s="11">
        <f t="shared" ref="D74:L74" si="5">SUM(D75,D77,D79,D84,D88,D112,D115,D118,D121)</f>
        <v>10942000</v>
      </c>
      <c r="E74" s="11">
        <f t="shared" si="5"/>
        <v>10942000</v>
      </c>
      <c r="F74" s="11">
        <f t="shared" si="5"/>
        <v>35000000</v>
      </c>
      <c r="G74" s="11">
        <f t="shared" si="5"/>
        <v>10942000</v>
      </c>
      <c r="H74" s="11">
        <f t="shared" si="5"/>
        <v>10942000</v>
      </c>
      <c r="I74" s="11">
        <f t="shared" si="5"/>
        <v>35000000</v>
      </c>
      <c r="J74" s="11">
        <f t="shared" si="5"/>
        <v>5585210</v>
      </c>
      <c r="K74" s="11">
        <f t="shared" si="5"/>
        <v>5585210</v>
      </c>
      <c r="L74" s="11">
        <f t="shared" si="5"/>
        <v>0</v>
      </c>
    </row>
    <row r="75" spans="1:12" ht="39.75" hidden="1" customHeight="1" x14ac:dyDescent="0.25">
      <c r="A75" s="9">
        <v>1310</v>
      </c>
      <c r="B75" s="10" t="s">
        <v>91</v>
      </c>
      <c r="C75" s="9" t="s">
        <v>92</v>
      </c>
      <c r="D75" s="11">
        <f>SUM(D76)</f>
        <v>0</v>
      </c>
      <c r="E75" s="11" t="s">
        <v>22</v>
      </c>
      <c r="F75" s="11">
        <f>SUM(F76)</f>
        <v>0</v>
      </c>
      <c r="G75" s="11">
        <f>SUM(G76)</f>
        <v>0</v>
      </c>
      <c r="H75" s="11" t="s">
        <v>22</v>
      </c>
      <c r="I75" s="11">
        <f>SUM(I76)</f>
        <v>0</v>
      </c>
      <c r="J75" s="11">
        <f>SUM(J76)</f>
        <v>0</v>
      </c>
      <c r="K75" s="11" t="s">
        <v>22</v>
      </c>
      <c r="L75" s="11">
        <f>SUM(L76)</f>
        <v>0</v>
      </c>
    </row>
    <row r="76" spans="1:12" ht="39.75" hidden="1" customHeight="1" x14ac:dyDescent="0.25">
      <c r="A76" s="9">
        <v>1311</v>
      </c>
      <c r="B76" s="10" t="s">
        <v>93</v>
      </c>
      <c r="C76" s="9"/>
      <c r="D76" s="11">
        <f>SUM(E76,F76)</f>
        <v>0</v>
      </c>
      <c r="E76" s="11" t="s">
        <v>22</v>
      </c>
      <c r="F76" s="11">
        <v>0</v>
      </c>
      <c r="G76" s="11">
        <f>SUM(H76,I76)</f>
        <v>0</v>
      </c>
      <c r="H76" s="11" t="s">
        <v>22</v>
      </c>
      <c r="I76" s="11">
        <v>0</v>
      </c>
      <c r="J76" s="11">
        <f>SUM(K76,L76)</f>
        <v>0</v>
      </c>
      <c r="K76" s="11" t="s">
        <v>22</v>
      </c>
      <c r="L76" s="11">
        <v>0</v>
      </c>
    </row>
    <row r="77" spans="1:12" ht="39.75" hidden="1" customHeight="1" x14ac:dyDescent="0.25">
      <c r="A77" s="9">
        <v>1320</v>
      </c>
      <c r="B77" s="10" t="s">
        <v>94</v>
      </c>
      <c r="C77" s="9" t="s">
        <v>95</v>
      </c>
      <c r="D77" s="11">
        <f>SUM(D78)</f>
        <v>0</v>
      </c>
      <c r="E77" s="11">
        <f>SUM(E78)</f>
        <v>0</v>
      </c>
      <c r="F77" s="11" t="s">
        <v>22</v>
      </c>
      <c r="G77" s="11">
        <f>SUM(G78)</f>
        <v>0</v>
      </c>
      <c r="H77" s="11">
        <f>SUM(H78)</f>
        <v>0</v>
      </c>
      <c r="I77" s="11" t="s">
        <v>22</v>
      </c>
      <c r="J77" s="11">
        <f>SUM(J78)</f>
        <v>0</v>
      </c>
      <c r="K77" s="11">
        <f>SUM(K78)</f>
        <v>0</v>
      </c>
      <c r="L77" s="11" t="s">
        <v>22</v>
      </c>
    </row>
    <row r="78" spans="1:12" ht="39.75" hidden="1" customHeight="1" x14ac:dyDescent="0.25">
      <c r="A78" s="9">
        <v>1321</v>
      </c>
      <c r="B78" s="10" t="s">
        <v>96</v>
      </c>
      <c r="C78" s="9"/>
      <c r="D78" s="11">
        <f>SUM(E78,F78)</f>
        <v>0</v>
      </c>
      <c r="E78" s="11">
        <v>0</v>
      </c>
      <c r="F78" s="11" t="s">
        <v>22</v>
      </c>
      <c r="G78" s="11">
        <f>SUM(H78,I78)</f>
        <v>0</v>
      </c>
      <c r="H78" s="11">
        <v>0</v>
      </c>
      <c r="I78" s="11" t="s">
        <v>22</v>
      </c>
      <c r="J78" s="11">
        <f>SUM(K78,L78)</f>
        <v>0</v>
      </c>
      <c r="K78" s="11">
        <v>0</v>
      </c>
      <c r="L78" s="11" t="s">
        <v>22</v>
      </c>
    </row>
    <row r="79" spans="1:12" ht="39.950000000000003" customHeight="1" x14ac:dyDescent="0.25">
      <c r="A79" s="9">
        <v>1330</v>
      </c>
      <c r="B79" s="10" t="s">
        <v>97</v>
      </c>
      <c r="C79" s="9" t="s">
        <v>98</v>
      </c>
      <c r="D79" s="11">
        <f>SUM(D80:D83)</f>
        <v>9022000</v>
      </c>
      <c r="E79" s="11">
        <f>SUM(E80:E83)</f>
        <v>9022000</v>
      </c>
      <c r="F79" s="11" t="s">
        <v>22</v>
      </c>
      <c r="G79" s="11">
        <f>SUM(G80:G83)</f>
        <v>9022000</v>
      </c>
      <c r="H79" s="11">
        <f>SUM(H80:H83)</f>
        <v>9022000</v>
      </c>
      <c r="I79" s="11" t="s">
        <v>22</v>
      </c>
      <c r="J79" s="11">
        <f>SUM(J80:J83)</f>
        <v>4588510</v>
      </c>
      <c r="K79" s="11">
        <f>SUM(K80:K83)</f>
        <v>4588510</v>
      </c>
      <c r="L79" s="11" t="s">
        <v>22</v>
      </c>
    </row>
    <row r="80" spans="1:12" ht="37.5" customHeight="1" x14ac:dyDescent="0.25">
      <c r="A80" s="9">
        <v>1331</v>
      </c>
      <c r="B80" s="10" t="s">
        <v>99</v>
      </c>
      <c r="C80" s="9"/>
      <c r="D80" s="11">
        <f>SUM(E80,F80)</f>
        <v>9022000</v>
      </c>
      <c r="E80" s="11">
        <v>9022000</v>
      </c>
      <c r="F80" s="11" t="s">
        <v>22</v>
      </c>
      <c r="G80" s="11">
        <f>SUM(H80,I80)</f>
        <v>9022000</v>
      </c>
      <c r="H80" s="11">
        <v>9022000</v>
      </c>
      <c r="I80" s="11" t="s">
        <v>22</v>
      </c>
      <c r="J80" s="11">
        <f>SUM(K80,L80)</f>
        <v>4588510</v>
      </c>
      <c r="K80" s="11">
        <v>4588510</v>
      </c>
      <c r="L80" s="11" t="s">
        <v>22</v>
      </c>
    </row>
    <row r="81" spans="1:12" ht="39.75" hidden="1" customHeight="1" x14ac:dyDescent="0.25">
      <c r="A81" s="9">
        <v>1332</v>
      </c>
      <c r="B81" s="10" t="s">
        <v>100</v>
      </c>
      <c r="C81" s="9"/>
      <c r="D81" s="11">
        <f>SUM(E81,F81)</f>
        <v>0</v>
      </c>
      <c r="E81" s="11">
        <v>0</v>
      </c>
      <c r="F81" s="11" t="s">
        <v>22</v>
      </c>
      <c r="G81" s="11">
        <f>SUM(H81,I81)</f>
        <v>0</v>
      </c>
      <c r="H81" s="11">
        <v>0</v>
      </c>
      <c r="I81" s="11" t="s">
        <v>22</v>
      </c>
      <c r="J81" s="11">
        <f>SUM(K81,L81)</f>
        <v>0</v>
      </c>
      <c r="K81" s="11">
        <v>0</v>
      </c>
      <c r="L81" s="11" t="s">
        <v>22</v>
      </c>
    </row>
    <row r="82" spans="1:12" ht="39.75" hidden="1" customHeight="1" x14ac:dyDescent="0.25">
      <c r="A82" s="9">
        <v>1333</v>
      </c>
      <c r="B82" s="10" t="s">
        <v>101</v>
      </c>
      <c r="C82" s="9"/>
      <c r="D82" s="11">
        <f>SUM(E82,F82)</f>
        <v>0</v>
      </c>
      <c r="E82" s="11">
        <v>0</v>
      </c>
      <c r="F82" s="11" t="s">
        <v>22</v>
      </c>
      <c r="G82" s="11">
        <f>SUM(H82,I82)</f>
        <v>0</v>
      </c>
      <c r="H82" s="11">
        <v>0</v>
      </c>
      <c r="I82" s="11" t="s">
        <v>22</v>
      </c>
      <c r="J82" s="11">
        <f>SUM(K82,L82)</f>
        <v>0</v>
      </c>
      <c r="K82" s="11">
        <v>0</v>
      </c>
      <c r="L82" s="11" t="s">
        <v>22</v>
      </c>
    </row>
    <row r="83" spans="1:12" ht="39.75" hidden="1" customHeight="1" x14ac:dyDescent="0.25">
      <c r="A83" s="9">
        <v>1334</v>
      </c>
      <c r="B83" s="10" t="s">
        <v>102</v>
      </c>
      <c r="C83" s="9"/>
      <c r="D83" s="11">
        <f>SUM(E83,F83)</f>
        <v>0</v>
      </c>
      <c r="E83" s="11">
        <v>0</v>
      </c>
      <c r="F83" s="11" t="s">
        <v>22</v>
      </c>
      <c r="G83" s="11">
        <f>SUM(H83,I83)</f>
        <v>0</v>
      </c>
      <c r="H83" s="11">
        <v>0</v>
      </c>
      <c r="I83" s="11" t="s">
        <v>22</v>
      </c>
      <c r="J83" s="11">
        <f>SUM(K83,L83)</f>
        <v>0</v>
      </c>
      <c r="K83" s="11">
        <v>0</v>
      </c>
      <c r="L83" s="11" t="s">
        <v>22</v>
      </c>
    </row>
    <row r="84" spans="1:12" ht="39.75" hidden="1" customHeight="1" x14ac:dyDescent="0.25">
      <c r="A84" s="9">
        <v>1340</v>
      </c>
      <c r="B84" s="10" t="s">
        <v>103</v>
      </c>
      <c r="C84" s="9" t="s">
        <v>104</v>
      </c>
      <c r="D84" s="11">
        <f>SUM(D85,D86,D87)</f>
        <v>0</v>
      </c>
      <c r="E84" s="11">
        <f>SUM(E85,E86,E87)</f>
        <v>0</v>
      </c>
      <c r="F84" s="11" t="s">
        <v>22</v>
      </c>
      <c r="G84" s="11">
        <f>SUM(G85,G86,G87)</f>
        <v>0</v>
      </c>
      <c r="H84" s="11">
        <f>SUM(H85,H86,H87)</f>
        <v>0</v>
      </c>
      <c r="I84" s="11" t="s">
        <v>22</v>
      </c>
      <c r="J84" s="11">
        <f>SUM(J85,J86,J87)</f>
        <v>0</v>
      </c>
      <c r="K84" s="11">
        <f>SUM(K85,K86,K87)</f>
        <v>0</v>
      </c>
      <c r="L84" s="11" t="s">
        <v>22</v>
      </c>
    </row>
    <row r="85" spans="1:12" ht="39.75" hidden="1" customHeight="1" x14ac:dyDescent="0.25">
      <c r="A85" s="9">
        <v>1341</v>
      </c>
      <c r="B85" s="10" t="s">
        <v>105</v>
      </c>
      <c r="C85" s="9"/>
      <c r="D85" s="11">
        <f>SUM(E85,F85)</f>
        <v>0</v>
      </c>
      <c r="E85" s="11">
        <v>0</v>
      </c>
      <c r="F85" s="11" t="s">
        <v>22</v>
      </c>
      <c r="G85" s="11">
        <f>SUM(H85,I85)</f>
        <v>0</v>
      </c>
      <c r="H85" s="11">
        <v>0</v>
      </c>
      <c r="I85" s="11" t="s">
        <v>22</v>
      </c>
      <c r="J85" s="11">
        <f>SUM(K85,L85)</f>
        <v>0</v>
      </c>
      <c r="K85" s="11">
        <v>0</v>
      </c>
      <c r="L85" s="11" t="s">
        <v>22</v>
      </c>
    </row>
    <row r="86" spans="1:12" ht="39.75" hidden="1" customHeight="1" x14ac:dyDescent="0.25">
      <c r="A86" s="9">
        <v>1342</v>
      </c>
      <c r="B86" s="10" t="s">
        <v>106</v>
      </c>
      <c r="C86" s="9"/>
      <c r="D86" s="11">
        <f>SUM(E86,F86)</f>
        <v>0</v>
      </c>
      <c r="E86" s="11">
        <v>0</v>
      </c>
      <c r="F86" s="11" t="s">
        <v>22</v>
      </c>
      <c r="G86" s="11">
        <f>SUM(H86,I86)</f>
        <v>0</v>
      </c>
      <c r="H86" s="11">
        <v>0</v>
      </c>
      <c r="I86" s="11" t="s">
        <v>22</v>
      </c>
      <c r="J86" s="11">
        <f>SUM(K86,L86)</f>
        <v>0</v>
      </c>
      <c r="K86" s="11">
        <v>0</v>
      </c>
      <c r="L86" s="11" t="s">
        <v>22</v>
      </c>
    </row>
    <row r="87" spans="1:12" ht="39.75" hidden="1" customHeight="1" x14ac:dyDescent="0.25">
      <c r="A87" s="9">
        <v>1343</v>
      </c>
      <c r="B87" s="10" t="s">
        <v>107</v>
      </c>
      <c r="C87" s="9"/>
      <c r="D87" s="11">
        <f>SUM(E87,F87)</f>
        <v>0</v>
      </c>
      <c r="E87" s="11">
        <v>0</v>
      </c>
      <c r="F87" s="11" t="s">
        <v>22</v>
      </c>
      <c r="G87" s="11">
        <f>SUM(H87,I87)</f>
        <v>0</v>
      </c>
      <c r="H87" s="11">
        <v>0</v>
      </c>
      <c r="I87" s="11" t="s">
        <v>22</v>
      </c>
      <c r="J87" s="11">
        <f>SUM(K87,L87)</f>
        <v>0</v>
      </c>
      <c r="K87" s="11">
        <v>0</v>
      </c>
      <c r="L87" s="11" t="s">
        <v>22</v>
      </c>
    </row>
    <row r="88" spans="1:12" ht="39.950000000000003" customHeight="1" x14ac:dyDescent="0.25">
      <c r="A88" s="9">
        <v>1350</v>
      </c>
      <c r="B88" s="10" t="s">
        <v>108</v>
      </c>
      <c r="C88" s="9" t="s">
        <v>109</v>
      </c>
      <c r="D88" s="11">
        <f>SUM(D89,D110,D111)</f>
        <v>1920000</v>
      </c>
      <c r="E88" s="11">
        <f>SUM(E89,E110,E111)</f>
        <v>1920000</v>
      </c>
      <c r="F88" s="11" t="s">
        <v>22</v>
      </c>
      <c r="G88" s="11">
        <f>SUM(G89,G110,G111)</f>
        <v>1920000</v>
      </c>
      <c r="H88" s="11">
        <f>SUM(H89,H110,H111)</f>
        <v>1920000</v>
      </c>
      <c r="I88" s="11" t="s">
        <v>22</v>
      </c>
      <c r="J88" s="11">
        <f>SUM(J89,J110,J111)</f>
        <v>996700</v>
      </c>
      <c r="K88" s="11">
        <f>SUM(K89,K110,K111)</f>
        <v>996700</v>
      </c>
      <c r="L88" s="11" t="s">
        <v>22</v>
      </c>
    </row>
    <row r="89" spans="1:12" ht="78.75" customHeight="1" x14ac:dyDescent="0.25">
      <c r="A89" s="9">
        <v>1351</v>
      </c>
      <c r="B89" s="10" t="s">
        <v>110</v>
      </c>
      <c r="C89" s="9"/>
      <c r="D89" s="11">
        <f>SUM(D90:D109)</f>
        <v>1920000</v>
      </c>
      <c r="E89" s="11">
        <f>SUM(E90:E109)</f>
        <v>1920000</v>
      </c>
      <c r="F89" s="11" t="s">
        <v>22</v>
      </c>
      <c r="G89" s="11">
        <f>SUM(G90:G109)</f>
        <v>1920000</v>
      </c>
      <c r="H89" s="11">
        <f>SUM(H90:H109)</f>
        <v>1920000</v>
      </c>
      <c r="I89" s="11" t="s">
        <v>22</v>
      </c>
      <c r="J89" s="11">
        <f>SUM(J90:J109)</f>
        <v>996700</v>
      </c>
      <c r="K89" s="11">
        <f>SUM(K90:K109)</f>
        <v>996700</v>
      </c>
      <c r="L89" s="11" t="s">
        <v>22</v>
      </c>
    </row>
    <row r="90" spans="1:12" ht="39.75" hidden="1" customHeight="1" x14ac:dyDescent="0.25">
      <c r="A90" s="9">
        <v>13501</v>
      </c>
      <c r="B90" s="10" t="s">
        <v>111</v>
      </c>
      <c r="C90" s="9"/>
      <c r="D90" s="11">
        <f t="shared" ref="D90:D111" si="6">SUM(E90,F90)</f>
        <v>0</v>
      </c>
      <c r="E90" s="11">
        <v>0</v>
      </c>
      <c r="F90" s="11" t="s">
        <v>22</v>
      </c>
      <c r="G90" s="11">
        <f t="shared" ref="G90:G111" si="7">SUM(H90,I90)</f>
        <v>0</v>
      </c>
      <c r="H90" s="11">
        <v>0</v>
      </c>
      <c r="I90" s="11" t="s">
        <v>22</v>
      </c>
      <c r="J90" s="11">
        <f t="shared" ref="J90:J111" si="8">SUM(K90,L90)</f>
        <v>0</v>
      </c>
      <c r="K90" s="11">
        <v>0</v>
      </c>
      <c r="L90" s="11" t="s">
        <v>22</v>
      </c>
    </row>
    <row r="91" spans="1:12" ht="39.75" hidden="1" customHeight="1" x14ac:dyDescent="0.25">
      <c r="A91" s="9">
        <v>13502</v>
      </c>
      <c r="B91" s="10" t="s">
        <v>112</v>
      </c>
      <c r="C91" s="9"/>
      <c r="D91" s="11">
        <f t="shared" si="6"/>
        <v>0</v>
      </c>
      <c r="E91" s="11">
        <v>0</v>
      </c>
      <c r="F91" s="11" t="s">
        <v>22</v>
      </c>
      <c r="G91" s="11">
        <f t="shared" si="7"/>
        <v>0</v>
      </c>
      <c r="H91" s="11">
        <v>0</v>
      </c>
      <c r="I91" s="11" t="s">
        <v>22</v>
      </c>
      <c r="J91" s="11">
        <f t="shared" si="8"/>
        <v>0</v>
      </c>
      <c r="K91" s="11">
        <v>0</v>
      </c>
      <c r="L91" s="11" t="s">
        <v>22</v>
      </c>
    </row>
    <row r="92" spans="1:12" ht="55.5" customHeight="1" x14ac:dyDescent="0.25">
      <c r="A92" s="9">
        <v>13503</v>
      </c>
      <c r="B92" s="10" t="s">
        <v>113</v>
      </c>
      <c r="C92" s="9"/>
      <c r="D92" s="11">
        <f t="shared" si="6"/>
        <v>300000</v>
      </c>
      <c r="E92" s="11">
        <v>300000</v>
      </c>
      <c r="F92" s="11" t="s">
        <v>22</v>
      </c>
      <c r="G92" s="11">
        <f t="shared" si="7"/>
        <v>300000</v>
      </c>
      <c r="H92" s="11">
        <v>300000</v>
      </c>
      <c r="I92" s="11" t="s">
        <v>22</v>
      </c>
      <c r="J92" s="11">
        <f t="shared" si="8"/>
        <v>208700</v>
      </c>
      <c r="K92" s="11">
        <v>208700</v>
      </c>
      <c r="L92" s="11" t="s">
        <v>22</v>
      </c>
    </row>
    <row r="93" spans="1:12" ht="39.75" hidden="1" customHeight="1" x14ac:dyDescent="0.25">
      <c r="A93" s="9">
        <v>13504</v>
      </c>
      <c r="B93" s="10" t="s">
        <v>114</v>
      </c>
      <c r="C93" s="9"/>
      <c r="D93" s="11">
        <f t="shared" si="6"/>
        <v>0</v>
      </c>
      <c r="E93" s="11">
        <v>0</v>
      </c>
      <c r="F93" s="11" t="s">
        <v>22</v>
      </c>
      <c r="G93" s="11">
        <f t="shared" si="7"/>
        <v>0</v>
      </c>
      <c r="H93" s="11">
        <v>0</v>
      </c>
      <c r="I93" s="11" t="s">
        <v>22</v>
      </c>
      <c r="J93" s="11">
        <f t="shared" si="8"/>
        <v>0</v>
      </c>
      <c r="K93" s="11">
        <v>0</v>
      </c>
      <c r="L93" s="11" t="s">
        <v>22</v>
      </c>
    </row>
    <row r="94" spans="1:12" ht="39.75" hidden="1" customHeight="1" x14ac:dyDescent="0.25">
      <c r="A94" s="9">
        <v>13505</v>
      </c>
      <c r="B94" s="10" t="s">
        <v>115</v>
      </c>
      <c r="C94" s="9"/>
      <c r="D94" s="11">
        <f t="shared" si="6"/>
        <v>0</v>
      </c>
      <c r="E94" s="11">
        <v>0</v>
      </c>
      <c r="F94" s="11" t="s">
        <v>22</v>
      </c>
      <c r="G94" s="11">
        <f t="shared" si="7"/>
        <v>0</v>
      </c>
      <c r="H94" s="11">
        <v>0</v>
      </c>
      <c r="I94" s="11" t="s">
        <v>22</v>
      </c>
      <c r="J94" s="11">
        <f t="shared" si="8"/>
        <v>0</v>
      </c>
      <c r="K94" s="11">
        <v>0</v>
      </c>
      <c r="L94" s="11" t="s">
        <v>22</v>
      </c>
    </row>
    <row r="95" spans="1:12" ht="39.75" hidden="1" customHeight="1" x14ac:dyDescent="0.25">
      <c r="A95" s="9">
        <v>13506</v>
      </c>
      <c r="B95" s="10" t="s">
        <v>116</v>
      </c>
      <c r="C95" s="9"/>
      <c r="D95" s="11">
        <f t="shared" si="6"/>
        <v>0</v>
      </c>
      <c r="E95" s="11">
        <v>0</v>
      </c>
      <c r="F95" s="11" t="s">
        <v>22</v>
      </c>
      <c r="G95" s="11">
        <f t="shared" si="7"/>
        <v>0</v>
      </c>
      <c r="H95" s="11">
        <v>0</v>
      </c>
      <c r="I95" s="11" t="s">
        <v>22</v>
      </c>
      <c r="J95" s="11">
        <f t="shared" si="8"/>
        <v>0</v>
      </c>
      <c r="K95" s="11">
        <v>0</v>
      </c>
      <c r="L95" s="11" t="s">
        <v>22</v>
      </c>
    </row>
    <row r="96" spans="1:12" ht="52.5" customHeight="1" x14ac:dyDescent="0.25">
      <c r="A96" s="9">
        <v>13507</v>
      </c>
      <c r="B96" s="10" t="s">
        <v>117</v>
      </c>
      <c r="C96" s="9"/>
      <c r="D96" s="11">
        <f t="shared" si="6"/>
        <v>1620000</v>
      </c>
      <c r="E96" s="11">
        <v>1620000</v>
      </c>
      <c r="F96" s="11" t="s">
        <v>22</v>
      </c>
      <c r="G96" s="11">
        <f t="shared" si="7"/>
        <v>1620000</v>
      </c>
      <c r="H96" s="11">
        <v>1620000</v>
      </c>
      <c r="I96" s="11" t="s">
        <v>22</v>
      </c>
      <c r="J96" s="11">
        <f t="shared" si="8"/>
        <v>788000</v>
      </c>
      <c r="K96" s="11">
        <v>788000</v>
      </c>
      <c r="L96" s="11" t="s">
        <v>22</v>
      </c>
    </row>
    <row r="97" spans="1:12" ht="39.75" hidden="1" customHeight="1" x14ac:dyDescent="0.25">
      <c r="A97" s="9">
        <v>13508</v>
      </c>
      <c r="B97" s="10" t="s">
        <v>118</v>
      </c>
      <c r="C97" s="9"/>
      <c r="D97" s="11">
        <f t="shared" si="6"/>
        <v>0</v>
      </c>
      <c r="E97" s="11">
        <v>0</v>
      </c>
      <c r="F97" s="11" t="s">
        <v>22</v>
      </c>
      <c r="G97" s="11">
        <f t="shared" si="7"/>
        <v>0</v>
      </c>
      <c r="H97" s="11">
        <v>0</v>
      </c>
      <c r="I97" s="11" t="s">
        <v>22</v>
      </c>
      <c r="J97" s="11">
        <f t="shared" si="8"/>
        <v>0</v>
      </c>
      <c r="K97" s="11">
        <v>0</v>
      </c>
      <c r="L97" s="11" t="s">
        <v>22</v>
      </c>
    </row>
    <row r="98" spans="1:12" ht="39.75" hidden="1" customHeight="1" x14ac:dyDescent="0.25">
      <c r="A98" s="9">
        <v>13509</v>
      </c>
      <c r="B98" s="10" t="s">
        <v>119</v>
      </c>
      <c r="C98" s="9"/>
      <c r="D98" s="11">
        <f t="shared" si="6"/>
        <v>0</v>
      </c>
      <c r="E98" s="11">
        <v>0</v>
      </c>
      <c r="F98" s="11" t="s">
        <v>22</v>
      </c>
      <c r="G98" s="11">
        <f t="shared" si="7"/>
        <v>0</v>
      </c>
      <c r="H98" s="11">
        <v>0</v>
      </c>
      <c r="I98" s="11" t="s">
        <v>22</v>
      </c>
      <c r="J98" s="11">
        <f t="shared" si="8"/>
        <v>0</v>
      </c>
      <c r="K98" s="11">
        <v>0</v>
      </c>
      <c r="L98" s="11" t="s">
        <v>22</v>
      </c>
    </row>
    <row r="99" spans="1:12" ht="39.75" hidden="1" customHeight="1" x14ac:dyDescent="0.25">
      <c r="A99" s="9">
        <v>13510</v>
      </c>
      <c r="B99" s="10" t="s">
        <v>120</v>
      </c>
      <c r="C99" s="9"/>
      <c r="D99" s="11">
        <f t="shared" si="6"/>
        <v>0</v>
      </c>
      <c r="E99" s="11">
        <v>0</v>
      </c>
      <c r="F99" s="11" t="s">
        <v>22</v>
      </c>
      <c r="G99" s="11">
        <f t="shared" si="7"/>
        <v>0</v>
      </c>
      <c r="H99" s="11">
        <v>0</v>
      </c>
      <c r="I99" s="11" t="s">
        <v>22</v>
      </c>
      <c r="J99" s="11">
        <f t="shared" si="8"/>
        <v>0</v>
      </c>
      <c r="K99" s="11">
        <v>0</v>
      </c>
      <c r="L99" s="11" t="s">
        <v>22</v>
      </c>
    </row>
    <row r="100" spans="1:12" ht="39.75" hidden="1" customHeight="1" x14ac:dyDescent="0.25">
      <c r="A100" s="9">
        <v>13511</v>
      </c>
      <c r="B100" s="10" t="s">
        <v>121</v>
      </c>
      <c r="C100" s="9"/>
      <c r="D100" s="11">
        <f t="shared" si="6"/>
        <v>0</v>
      </c>
      <c r="E100" s="11">
        <v>0</v>
      </c>
      <c r="F100" s="11" t="s">
        <v>22</v>
      </c>
      <c r="G100" s="11">
        <f t="shared" si="7"/>
        <v>0</v>
      </c>
      <c r="H100" s="11">
        <v>0</v>
      </c>
      <c r="I100" s="11" t="s">
        <v>22</v>
      </c>
      <c r="J100" s="11">
        <f t="shared" si="8"/>
        <v>0</v>
      </c>
      <c r="K100" s="11">
        <v>0</v>
      </c>
      <c r="L100" s="11" t="s">
        <v>22</v>
      </c>
    </row>
    <row r="101" spans="1:12" ht="39.75" hidden="1" customHeight="1" x14ac:dyDescent="0.25">
      <c r="A101" s="9">
        <v>13512</v>
      </c>
      <c r="B101" s="10" t="s">
        <v>122</v>
      </c>
      <c r="C101" s="9"/>
      <c r="D101" s="11">
        <f t="shared" si="6"/>
        <v>0</v>
      </c>
      <c r="E101" s="11">
        <v>0</v>
      </c>
      <c r="F101" s="11" t="s">
        <v>22</v>
      </c>
      <c r="G101" s="11">
        <f t="shared" si="7"/>
        <v>0</v>
      </c>
      <c r="H101" s="11">
        <v>0</v>
      </c>
      <c r="I101" s="11" t="s">
        <v>22</v>
      </c>
      <c r="J101" s="11">
        <f t="shared" si="8"/>
        <v>0</v>
      </c>
      <c r="K101" s="11">
        <v>0</v>
      </c>
      <c r="L101" s="11" t="s">
        <v>22</v>
      </c>
    </row>
    <row r="102" spans="1:12" ht="39.75" hidden="1" customHeight="1" x14ac:dyDescent="0.25">
      <c r="A102" s="9">
        <v>13513</v>
      </c>
      <c r="B102" s="10" t="s">
        <v>123</v>
      </c>
      <c r="C102" s="9"/>
      <c r="D102" s="11">
        <f t="shared" si="6"/>
        <v>0</v>
      </c>
      <c r="E102" s="11">
        <v>0</v>
      </c>
      <c r="F102" s="11" t="s">
        <v>22</v>
      </c>
      <c r="G102" s="11">
        <f t="shared" si="7"/>
        <v>0</v>
      </c>
      <c r="H102" s="11">
        <v>0</v>
      </c>
      <c r="I102" s="11" t="s">
        <v>22</v>
      </c>
      <c r="J102" s="11">
        <f t="shared" si="8"/>
        <v>0</v>
      </c>
      <c r="K102" s="11">
        <v>0</v>
      </c>
      <c r="L102" s="11" t="s">
        <v>22</v>
      </c>
    </row>
    <row r="103" spans="1:12" ht="39.75" hidden="1" customHeight="1" x14ac:dyDescent="0.25">
      <c r="A103" s="9">
        <v>13514</v>
      </c>
      <c r="B103" s="10" t="s">
        <v>124</v>
      </c>
      <c r="C103" s="9"/>
      <c r="D103" s="11">
        <f t="shared" si="6"/>
        <v>0</v>
      </c>
      <c r="E103" s="11">
        <v>0</v>
      </c>
      <c r="F103" s="11" t="s">
        <v>22</v>
      </c>
      <c r="G103" s="11">
        <f t="shared" si="7"/>
        <v>0</v>
      </c>
      <c r="H103" s="11">
        <v>0</v>
      </c>
      <c r="I103" s="11" t="s">
        <v>22</v>
      </c>
      <c r="J103" s="11">
        <f t="shared" si="8"/>
        <v>0</v>
      </c>
      <c r="K103" s="11">
        <v>0</v>
      </c>
      <c r="L103" s="11" t="s">
        <v>22</v>
      </c>
    </row>
    <row r="104" spans="1:12" ht="39.75" hidden="1" customHeight="1" x14ac:dyDescent="0.25">
      <c r="A104" s="9">
        <v>13515</v>
      </c>
      <c r="B104" s="10" t="s">
        <v>125</v>
      </c>
      <c r="C104" s="9"/>
      <c r="D104" s="11">
        <f t="shared" si="6"/>
        <v>0</v>
      </c>
      <c r="E104" s="11">
        <v>0</v>
      </c>
      <c r="F104" s="11" t="s">
        <v>22</v>
      </c>
      <c r="G104" s="11">
        <f t="shared" si="7"/>
        <v>0</v>
      </c>
      <c r="H104" s="11">
        <v>0</v>
      </c>
      <c r="I104" s="11" t="s">
        <v>22</v>
      </c>
      <c r="J104" s="11">
        <f t="shared" si="8"/>
        <v>0</v>
      </c>
      <c r="K104" s="11">
        <v>0</v>
      </c>
      <c r="L104" s="11" t="s">
        <v>22</v>
      </c>
    </row>
    <row r="105" spans="1:12" ht="39.75" hidden="1" customHeight="1" x14ac:dyDescent="0.25">
      <c r="A105" s="9">
        <v>13516</v>
      </c>
      <c r="B105" s="10" t="s">
        <v>126</v>
      </c>
      <c r="C105" s="9"/>
      <c r="D105" s="11">
        <f t="shared" si="6"/>
        <v>0</v>
      </c>
      <c r="E105" s="11">
        <v>0</v>
      </c>
      <c r="F105" s="11" t="s">
        <v>22</v>
      </c>
      <c r="G105" s="11">
        <f t="shared" si="7"/>
        <v>0</v>
      </c>
      <c r="H105" s="11">
        <v>0</v>
      </c>
      <c r="I105" s="11" t="s">
        <v>22</v>
      </c>
      <c r="J105" s="11">
        <f t="shared" si="8"/>
        <v>0</v>
      </c>
      <c r="K105" s="11">
        <v>0</v>
      </c>
      <c r="L105" s="11" t="s">
        <v>22</v>
      </c>
    </row>
    <row r="106" spans="1:12" ht="39.75" hidden="1" customHeight="1" x14ac:dyDescent="0.25">
      <c r="A106" s="9">
        <v>13517</v>
      </c>
      <c r="B106" s="10" t="s">
        <v>127</v>
      </c>
      <c r="C106" s="9"/>
      <c r="D106" s="11">
        <f t="shared" si="6"/>
        <v>0</v>
      </c>
      <c r="E106" s="11">
        <v>0</v>
      </c>
      <c r="F106" s="11" t="s">
        <v>22</v>
      </c>
      <c r="G106" s="11">
        <f t="shared" si="7"/>
        <v>0</v>
      </c>
      <c r="H106" s="11">
        <v>0</v>
      </c>
      <c r="I106" s="11" t="s">
        <v>22</v>
      </c>
      <c r="J106" s="11">
        <f t="shared" si="8"/>
        <v>0</v>
      </c>
      <c r="K106" s="11">
        <v>0</v>
      </c>
      <c r="L106" s="11" t="s">
        <v>22</v>
      </c>
    </row>
    <row r="107" spans="1:12" ht="39.75" hidden="1" customHeight="1" x14ac:dyDescent="0.25">
      <c r="A107" s="9">
        <v>13518</v>
      </c>
      <c r="B107" s="10" t="s">
        <v>128</v>
      </c>
      <c r="C107" s="9"/>
      <c r="D107" s="11">
        <f t="shared" si="6"/>
        <v>0</v>
      </c>
      <c r="E107" s="11">
        <v>0</v>
      </c>
      <c r="F107" s="11" t="s">
        <v>22</v>
      </c>
      <c r="G107" s="11">
        <f t="shared" si="7"/>
        <v>0</v>
      </c>
      <c r="H107" s="11">
        <v>0</v>
      </c>
      <c r="I107" s="11" t="s">
        <v>22</v>
      </c>
      <c r="J107" s="11">
        <f t="shared" si="8"/>
        <v>0</v>
      </c>
      <c r="K107" s="11">
        <v>0</v>
      </c>
      <c r="L107" s="11" t="s">
        <v>22</v>
      </c>
    </row>
    <row r="108" spans="1:12" ht="1.5" hidden="1" customHeight="1" x14ac:dyDescent="0.25">
      <c r="A108" s="9">
        <v>13519</v>
      </c>
      <c r="B108" s="10" t="s">
        <v>129</v>
      </c>
      <c r="C108" s="9"/>
      <c r="D108" s="11">
        <f t="shared" si="6"/>
        <v>0</v>
      </c>
      <c r="E108" s="11">
        <v>0</v>
      </c>
      <c r="F108" s="11" t="s">
        <v>22</v>
      </c>
      <c r="G108" s="11">
        <f t="shared" si="7"/>
        <v>0</v>
      </c>
      <c r="H108" s="11">
        <v>0</v>
      </c>
      <c r="I108" s="11" t="s">
        <v>22</v>
      </c>
      <c r="J108" s="11">
        <f t="shared" si="8"/>
        <v>0</v>
      </c>
      <c r="K108" s="11">
        <v>0</v>
      </c>
      <c r="L108" s="11" t="s">
        <v>22</v>
      </c>
    </row>
    <row r="109" spans="1:12" ht="39.75" hidden="1" customHeight="1" x14ac:dyDescent="0.25">
      <c r="A109" s="9">
        <v>13520</v>
      </c>
      <c r="B109" s="10" t="s">
        <v>130</v>
      </c>
      <c r="C109" s="9"/>
      <c r="D109" s="11">
        <f t="shared" si="6"/>
        <v>0</v>
      </c>
      <c r="E109" s="11">
        <v>0</v>
      </c>
      <c r="F109" s="11" t="s">
        <v>22</v>
      </c>
      <c r="G109" s="11">
        <f t="shared" si="7"/>
        <v>0</v>
      </c>
      <c r="H109" s="11">
        <v>0</v>
      </c>
      <c r="I109" s="11" t="s">
        <v>22</v>
      </c>
      <c r="J109" s="11">
        <f t="shared" si="8"/>
        <v>0</v>
      </c>
      <c r="K109" s="11">
        <v>0</v>
      </c>
      <c r="L109" s="11" t="s">
        <v>22</v>
      </c>
    </row>
    <row r="110" spans="1:12" ht="39.75" hidden="1" customHeight="1" x14ac:dyDescent="0.25">
      <c r="A110" s="9">
        <v>1352</v>
      </c>
      <c r="B110" s="10" t="s">
        <v>131</v>
      </c>
      <c r="C110" s="9"/>
      <c r="D110" s="11">
        <f t="shared" si="6"/>
        <v>0</v>
      </c>
      <c r="E110" s="11">
        <v>0</v>
      </c>
      <c r="F110" s="11" t="s">
        <v>22</v>
      </c>
      <c r="G110" s="11">
        <f t="shared" si="7"/>
        <v>0</v>
      </c>
      <c r="H110" s="11">
        <v>0</v>
      </c>
      <c r="I110" s="11" t="s">
        <v>22</v>
      </c>
      <c r="J110" s="11">
        <f t="shared" si="8"/>
        <v>0</v>
      </c>
      <c r="K110" s="11">
        <v>0</v>
      </c>
      <c r="L110" s="11" t="s">
        <v>22</v>
      </c>
    </row>
    <row r="111" spans="1:12" ht="39.75" hidden="1" customHeight="1" x14ac:dyDescent="0.25">
      <c r="A111" s="9">
        <v>1353</v>
      </c>
      <c r="B111" s="10" t="s">
        <v>132</v>
      </c>
      <c r="C111" s="9"/>
      <c r="D111" s="11">
        <f t="shared" si="6"/>
        <v>0</v>
      </c>
      <c r="E111" s="11">
        <v>0</v>
      </c>
      <c r="F111" s="11" t="s">
        <v>22</v>
      </c>
      <c r="G111" s="11">
        <f t="shared" si="7"/>
        <v>0</v>
      </c>
      <c r="H111" s="11">
        <v>0</v>
      </c>
      <c r="I111" s="11" t="s">
        <v>22</v>
      </c>
      <c r="J111" s="11">
        <f t="shared" si="8"/>
        <v>0</v>
      </c>
      <c r="K111" s="11">
        <v>0</v>
      </c>
      <c r="L111" s="11" t="s">
        <v>22</v>
      </c>
    </row>
    <row r="112" spans="1:12" ht="39.75" hidden="1" customHeight="1" x14ac:dyDescent="0.25">
      <c r="A112" s="9">
        <v>1360</v>
      </c>
      <c r="B112" s="10" t="s">
        <v>133</v>
      </c>
      <c r="C112" s="9" t="s">
        <v>134</v>
      </c>
      <c r="D112" s="11">
        <f>SUM(D113,D114)</f>
        <v>0</v>
      </c>
      <c r="E112" s="11">
        <f>SUM(E113,E114)</f>
        <v>0</v>
      </c>
      <c r="F112" s="11" t="s">
        <v>22</v>
      </c>
      <c r="G112" s="11">
        <f>SUM(G113,G114)</f>
        <v>0</v>
      </c>
      <c r="H112" s="11">
        <f>SUM(H113,H114)</f>
        <v>0</v>
      </c>
      <c r="I112" s="11" t="s">
        <v>22</v>
      </c>
      <c r="J112" s="11">
        <f>SUM(J113,J114)</f>
        <v>0</v>
      </c>
      <c r="K112" s="11">
        <f>SUM(K113,K114)</f>
        <v>0</v>
      </c>
      <c r="L112" s="11" t="s">
        <v>22</v>
      </c>
    </row>
    <row r="113" spans="1:12" ht="39.75" hidden="1" customHeight="1" x14ac:dyDescent="0.25">
      <c r="A113" s="9">
        <v>1361</v>
      </c>
      <c r="B113" s="10" t="s">
        <v>135</v>
      </c>
      <c r="C113" s="9"/>
      <c r="D113" s="11">
        <f>SUM(E113,F113)</f>
        <v>0</v>
      </c>
      <c r="E113" s="11">
        <v>0</v>
      </c>
      <c r="F113" s="11" t="s">
        <v>22</v>
      </c>
      <c r="G113" s="11">
        <f>SUM(H113,I113)</f>
        <v>0</v>
      </c>
      <c r="H113" s="11">
        <v>0</v>
      </c>
      <c r="I113" s="11" t="s">
        <v>22</v>
      </c>
      <c r="J113" s="11">
        <f>SUM(K113,L113)</f>
        <v>0</v>
      </c>
      <c r="K113" s="11">
        <v>0</v>
      </c>
      <c r="L113" s="11" t="s">
        <v>22</v>
      </c>
    </row>
    <row r="114" spans="1:12" ht="39.75" hidden="1" customHeight="1" x14ac:dyDescent="0.25">
      <c r="A114" s="9">
        <v>1362</v>
      </c>
      <c r="B114" s="10" t="s">
        <v>136</v>
      </c>
      <c r="C114" s="9"/>
      <c r="D114" s="11">
        <f>SUM(E114,F114)</f>
        <v>0</v>
      </c>
      <c r="E114" s="11">
        <v>0</v>
      </c>
      <c r="F114" s="11" t="s">
        <v>22</v>
      </c>
      <c r="G114" s="11">
        <f>SUM(H114,I114)</f>
        <v>0</v>
      </c>
      <c r="H114" s="11">
        <v>0</v>
      </c>
      <c r="I114" s="11" t="s">
        <v>22</v>
      </c>
      <c r="J114" s="11">
        <f>SUM(K114,L114)</f>
        <v>0</v>
      </c>
      <c r="K114" s="11">
        <v>0</v>
      </c>
      <c r="L114" s="11" t="s">
        <v>22</v>
      </c>
    </row>
    <row r="115" spans="1:12" ht="39.75" hidden="1" customHeight="1" x14ac:dyDescent="0.25">
      <c r="A115" s="9">
        <v>1370</v>
      </c>
      <c r="B115" s="10" t="s">
        <v>137</v>
      </c>
      <c r="C115" s="9" t="s">
        <v>138</v>
      </c>
      <c r="D115" s="11">
        <f>SUM(D116,D117)</f>
        <v>0</v>
      </c>
      <c r="E115" s="11">
        <f>SUM(E116,E117)</f>
        <v>0</v>
      </c>
      <c r="F115" s="11" t="s">
        <v>22</v>
      </c>
      <c r="G115" s="11">
        <f>SUM(G116,G117)</f>
        <v>0</v>
      </c>
      <c r="H115" s="11">
        <f>SUM(H116,H117)</f>
        <v>0</v>
      </c>
      <c r="I115" s="11" t="s">
        <v>22</v>
      </c>
      <c r="J115" s="11">
        <f>SUM(J116,J117)</f>
        <v>0</v>
      </c>
      <c r="K115" s="11">
        <f>SUM(K116,K117)</f>
        <v>0</v>
      </c>
      <c r="L115" s="11" t="s">
        <v>22</v>
      </c>
    </row>
    <row r="116" spans="1:12" ht="39.75" hidden="1" customHeight="1" x14ac:dyDescent="0.25">
      <c r="A116" s="9">
        <v>1371</v>
      </c>
      <c r="B116" s="10" t="s">
        <v>139</v>
      </c>
      <c r="C116" s="9"/>
      <c r="D116" s="11">
        <f>SUM(E116,F116)</f>
        <v>0</v>
      </c>
      <c r="E116" s="11">
        <v>0</v>
      </c>
      <c r="F116" s="11" t="s">
        <v>22</v>
      </c>
      <c r="G116" s="11">
        <f>SUM(H116,I116)</f>
        <v>0</v>
      </c>
      <c r="H116" s="11">
        <v>0</v>
      </c>
      <c r="I116" s="11" t="s">
        <v>22</v>
      </c>
      <c r="J116" s="11">
        <f>SUM(K116,L116)</f>
        <v>0</v>
      </c>
      <c r="K116" s="11">
        <v>0</v>
      </c>
      <c r="L116" s="11" t="s">
        <v>22</v>
      </c>
    </row>
    <row r="117" spans="1:12" ht="39.75" hidden="1" customHeight="1" x14ac:dyDescent="0.25">
      <c r="A117" s="9">
        <v>1372</v>
      </c>
      <c r="B117" s="10" t="s">
        <v>140</v>
      </c>
      <c r="C117" s="9"/>
      <c r="D117" s="11">
        <f>SUM(E117,F117)</f>
        <v>0</v>
      </c>
      <c r="E117" s="11">
        <v>0</v>
      </c>
      <c r="F117" s="11" t="s">
        <v>22</v>
      </c>
      <c r="G117" s="11">
        <f>SUM(H117,I117)</f>
        <v>0</v>
      </c>
      <c r="H117" s="11">
        <v>0</v>
      </c>
      <c r="I117" s="11" t="s">
        <v>22</v>
      </c>
      <c r="J117" s="11">
        <f>SUM(K117,L117)</f>
        <v>0</v>
      </c>
      <c r="K117" s="11">
        <v>0</v>
      </c>
      <c r="L117" s="11" t="s">
        <v>22</v>
      </c>
    </row>
    <row r="118" spans="1:12" ht="39.75" hidden="1" customHeight="1" x14ac:dyDescent="0.25">
      <c r="A118" s="9">
        <v>1380</v>
      </c>
      <c r="B118" s="10" t="s">
        <v>141</v>
      </c>
      <c r="C118" s="9" t="s">
        <v>142</v>
      </c>
      <c r="D118" s="11">
        <f>SUM(D119,D120)</f>
        <v>0</v>
      </c>
      <c r="E118" s="11" t="s">
        <v>22</v>
      </c>
      <c r="F118" s="11">
        <f>SUM(F119,F120)</f>
        <v>0</v>
      </c>
      <c r="G118" s="11">
        <f>SUM(G119,G120)</f>
        <v>0</v>
      </c>
      <c r="H118" s="11" t="s">
        <v>22</v>
      </c>
      <c r="I118" s="11">
        <f>SUM(I119,I120)</f>
        <v>0</v>
      </c>
      <c r="J118" s="11">
        <f>SUM(J119,J120)</f>
        <v>0</v>
      </c>
      <c r="K118" s="11" t="s">
        <v>22</v>
      </c>
      <c r="L118" s="11">
        <f>SUM(L119,L120)</f>
        <v>0</v>
      </c>
    </row>
    <row r="119" spans="1:12" ht="39.75" hidden="1" customHeight="1" x14ac:dyDescent="0.25">
      <c r="A119" s="9">
        <v>1381</v>
      </c>
      <c r="B119" s="10" t="s">
        <v>143</v>
      </c>
      <c r="C119" s="9"/>
      <c r="D119" s="11">
        <f>SUM(E119,F119)</f>
        <v>0</v>
      </c>
      <c r="E119" s="11" t="s">
        <v>22</v>
      </c>
      <c r="F119" s="11">
        <v>0</v>
      </c>
      <c r="G119" s="11">
        <f>SUM(H119,I119)</f>
        <v>0</v>
      </c>
      <c r="H119" s="11" t="s">
        <v>22</v>
      </c>
      <c r="I119" s="11">
        <v>0</v>
      </c>
      <c r="J119" s="11">
        <f>SUM(K119,L119)</f>
        <v>0</v>
      </c>
      <c r="K119" s="11" t="s">
        <v>22</v>
      </c>
      <c r="L119" s="11">
        <v>0</v>
      </c>
    </row>
    <row r="120" spans="1:12" ht="39.75" hidden="1" customHeight="1" x14ac:dyDescent="0.25">
      <c r="A120" s="9">
        <v>1382</v>
      </c>
      <c r="B120" s="10" t="s">
        <v>144</v>
      </c>
      <c r="C120" s="9"/>
      <c r="D120" s="11">
        <f>SUM(E120,F120)</f>
        <v>0</v>
      </c>
      <c r="E120" s="11" t="s">
        <v>22</v>
      </c>
      <c r="F120" s="11">
        <v>0</v>
      </c>
      <c r="G120" s="11">
        <f>SUM(H120,I120)</f>
        <v>0</v>
      </c>
      <c r="H120" s="11" t="s">
        <v>22</v>
      </c>
      <c r="I120" s="11">
        <v>0</v>
      </c>
      <c r="J120" s="11">
        <f>SUM(K120,L120)</f>
        <v>0</v>
      </c>
      <c r="K120" s="11" t="s">
        <v>22</v>
      </c>
      <c r="L120" s="11">
        <v>0</v>
      </c>
    </row>
    <row r="121" spans="1:12" ht="38.25" customHeight="1" x14ac:dyDescent="0.25">
      <c r="A121" s="9">
        <v>1390</v>
      </c>
      <c r="B121" s="10" t="s">
        <v>145</v>
      </c>
      <c r="C121" s="9" t="s">
        <v>146</v>
      </c>
      <c r="D121" s="11">
        <f>SUM(D122,D124)</f>
        <v>0</v>
      </c>
      <c r="E121" s="11">
        <f>SUM(E122:E124)</f>
        <v>0</v>
      </c>
      <c r="F121" s="11">
        <f>SUM(F122:F124)</f>
        <v>35000000</v>
      </c>
      <c r="G121" s="11">
        <f>SUM(G122,G124)</f>
        <v>0</v>
      </c>
      <c r="H121" s="11">
        <f>SUM(H122:H124)</f>
        <v>0</v>
      </c>
      <c r="I121" s="11">
        <f>SUM(I122:I124)</f>
        <v>35000000</v>
      </c>
      <c r="J121" s="11">
        <f>SUM(J122,J124)</f>
        <v>0</v>
      </c>
      <c r="K121" s="11">
        <f>SUM(K122:K124)</f>
        <v>0</v>
      </c>
      <c r="L121" s="11">
        <f>SUM(L122:L124)</f>
        <v>0</v>
      </c>
    </row>
    <row r="122" spans="1:12" ht="39.75" hidden="1" customHeight="1" x14ac:dyDescent="0.25">
      <c r="A122" s="9">
        <v>1391</v>
      </c>
      <c r="B122" s="10" t="s">
        <v>147</v>
      </c>
      <c r="C122" s="9"/>
      <c r="D122" s="11">
        <f>SUM(E122,F122)</f>
        <v>0</v>
      </c>
      <c r="E122" s="11" t="s">
        <v>22</v>
      </c>
      <c r="F122" s="11">
        <v>0</v>
      </c>
      <c r="G122" s="11">
        <f>SUM(H122,I122)</f>
        <v>0</v>
      </c>
      <c r="H122" s="11" t="s">
        <v>22</v>
      </c>
      <c r="I122" s="11">
        <v>0</v>
      </c>
      <c r="J122" s="11">
        <f>SUM(K122,L122)</f>
        <v>0</v>
      </c>
      <c r="K122" s="11" t="s">
        <v>22</v>
      </c>
      <c r="L122" s="11">
        <v>0</v>
      </c>
    </row>
    <row r="123" spans="1:12" ht="37.5" customHeight="1" x14ac:dyDescent="0.25">
      <c r="A123" s="9">
        <v>1392</v>
      </c>
      <c r="B123" s="10" t="s">
        <v>148</v>
      </c>
      <c r="C123" s="9"/>
      <c r="D123" s="11">
        <f>SUM(E123,F123)</f>
        <v>35000000</v>
      </c>
      <c r="E123" s="11" t="s">
        <v>22</v>
      </c>
      <c r="F123" s="11">
        <v>35000000</v>
      </c>
      <c r="G123" s="11">
        <f>SUM(H123,I123)</f>
        <v>35000000</v>
      </c>
      <c r="H123" s="11" t="s">
        <v>22</v>
      </c>
      <c r="I123" s="11">
        <v>35000000</v>
      </c>
      <c r="J123" s="11">
        <f>SUM(K123,L123)</f>
        <v>0</v>
      </c>
      <c r="K123" s="11" t="s">
        <v>22</v>
      </c>
      <c r="L123" s="11">
        <v>0</v>
      </c>
    </row>
    <row r="124" spans="1:12" ht="39.75" hidden="1" customHeight="1" x14ac:dyDescent="0.25">
      <c r="A124" s="9">
        <v>1393</v>
      </c>
      <c r="B124" s="10" t="s">
        <v>149</v>
      </c>
      <c r="C124" s="9"/>
      <c r="D124" s="11">
        <f>SUM(E124,F124)</f>
        <v>0</v>
      </c>
      <c r="E124" s="11">
        <v>0</v>
      </c>
      <c r="F124" s="11">
        <v>0</v>
      </c>
      <c r="G124" s="11">
        <f>SUM(H124,I124)</f>
        <v>0</v>
      </c>
      <c r="H124" s="11">
        <v>0</v>
      </c>
      <c r="I124" s="11">
        <v>0</v>
      </c>
      <c r="J124" s="11">
        <f>SUM(K124,L124)</f>
        <v>0</v>
      </c>
      <c r="K124" s="11">
        <v>0</v>
      </c>
      <c r="L124" s="11">
        <v>0</v>
      </c>
    </row>
  </sheetData>
  <mergeCells count="10">
    <mergeCell ref="A9:L9"/>
    <mergeCell ref="A11:L11"/>
    <mergeCell ref="A12:L12"/>
    <mergeCell ref="A13:L13"/>
    <mergeCell ref="A1:L1"/>
    <mergeCell ref="A2:L3"/>
    <mergeCell ref="A4:L4"/>
    <mergeCell ref="A6:L6"/>
    <mergeCell ref="A7:L7"/>
    <mergeCell ref="I8:J8"/>
  </mergeCells>
  <pageMargins left="0.25" right="0.25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0"/>
  <sheetViews>
    <sheetView zoomScale="70" zoomScaleNormal="70" zoomScaleSheetLayoutView="100" workbookViewId="0">
      <selection activeCell="H13" sqref="H13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5.85546875" style="1" customWidth="1"/>
    <col min="6" max="6" width="14.5703125" style="1" customWidth="1"/>
    <col min="7" max="7" width="14.42578125" style="1" customWidth="1"/>
    <col min="8" max="8" width="15.7109375" style="1" customWidth="1"/>
    <col min="9" max="9" width="15.42578125" style="1" customWidth="1"/>
    <col min="10" max="10" width="14.7109375" style="1" customWidth="1"/>
    <col min="11" max="11" width="15.140625" style="1" customWidth="1"/>
    <col min="12" max="12" width="14.5703125" style="1" customWidth="1"/>
    <col min="13" max="13" width="13.85546875" style="1" customWidth="1"/>
    <col min="14" max="14" width="13.5703125" style="1" customWidth="1"/>
    <col min="15" max="15" width="1.85546875" style="1" customWidth="1"/>
    <col min="16" max="16384" width="9.140625" style="1"/>
  </cols>
  <sheetData>
    <row r="1" spans="1:14" s="25" customFormat="1" ht="17.25" customHeight="1" x14ac:dyDescent="0.3">
      <c r="A1" s="31" t="s">
        <v>729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4" s="25" customFormat="1" ht="15" customHeight="1" x14ac:dyDescent="0.3">
      <c r="A2" s="33" t="s">
        <v>719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4" s="25" customFormat="1" ht="12" customHeight="1" x14ac:dyDescent="0.3">
      <c r="A3" s="35" t="s">
        <v>730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4" s="25" customFormat="1" ht="17.25" customHeight="1" x14ac:dyDescent="0.3">
      <c r="A4" s="33" t="s">
        <v>732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4" ht="15" x14ac:dyDescent="0.25"/>
    <row r="6" spans="1:14" ht="15" customHeight="1" x14ac:dyDescent="0.25">
      <c r="A6" s="5"/>
      <c r="B6" s="5"/>
      <c r="C6" s="5"/>
      <c r="D6" s="5"/>
      <c r="E6" s="5"/>
      <c r="F6" s="5" t="s">
        <v>3</v>
      </c>
      <c r="G6" s="5"/>
      <c r="H6" s="5"/>
      <c r="I6" s="5" t="s">
        <v>4</v>
      </c>
      <c r="J6" s="5"/>
      <c r="K6" s="5"/>
      <c r="L6" s="5" t="s">
        <v>5</v>
      </c>
      <c r="M6" s="5"/>
      <c r="N6" s="5"/>
    </row>
    <row r="7" spans="1:14" ht="39.950000000000003" customHeight="1" x14ac:dyDescent="0.25">
      <c r="A7" s="6" t="s">
        <v>6</v>
      </c>
      <c r="B7" s="7" t="s">
        <v>150</v>
      </c>
      <c r="C7" s="6" t="s">
        <v>151</v>
      </c>
      <c r="D7" s="6" t="s">
        <v>152</v>
      </c>
      <c r="E7" s="6" t="s">
        <v>153</v>
      </c>
      <c r="F7" s="6" t="s">
        <v>8</v>
      </c>
      <c r="G7" s="6" t="s">
        <v>154</v>
      </c>
      <c r="H7" s="6"/>
      <c r="I7" s="6" t="s">
        <v>8</v>
      </c>
      <c r="J7" s="6" t="s">
        <v>9</v>
      </c>
      <c r="K7" s="5"/>
      <c r="L7" s="5" t="s">
        <v>8</v>
      </c>
      <c r="M7" s="5" t="s">
        <v>9</v>
      </c>
      <c r="N7" s="5"/>
    </row>
    <row r="8" spans="1:14" ht="20.100000000000001" customHeight="1" x14ac:dyDescent="0.25">
      <c r="A8" s="6" t="s">
        <v>10</v>
      </c>
      <c r="B8" s="6"/>
      <c r="C8" s="6"/>
      <c r="D8" s="6"/>
      <c r="E8" s="6"/>
      <c r="F8" s="6" t="s">
        <v>155</v>
      </c>
      <c r="G8" s="6" t="s">
        <v>16</v>
      </c>
      <c r="H8" s="6" t="s">
        <v>156</v>
      </c>
      <c r="I8" s="6" t="s">
        <v>157</v>
      </c>
      <c r="J8" s="6" t="s">
        <v>16</v>
      </c>
      <c r="K8" s="5" t="s">
        <v>156</v>
      </c>
      <c r="L8" s="5" t="s">
        <v>158</v>
      </c>
      <c r="M8" s="5" t="s">
        <v>16</v>
      </c>
      <c r="N8" s="5" t="s">
        <v>156</v>
      </c>
    </row>
    <row r="9" spans="1:14" ht="15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</row>
    <row r="10" spans="1:14" ht="62.25" customHeight="1" x14ac:dyDescent="0.25">
      <c r="A10" s="9">
        <v>2000</v>
      </c>
      <c r="B10" s="10" t="s">
        <v>159</v>
      </c>
      <c r="C10" s="9" t="s">
        <v>22</v>
      </c>
      <c r="D10" s="9" t="s">
        <v>22</v>
      </c>
      <c r="E10" s="9" t="s">
        <v>22</v>
      </c>
      <c r="F10" s="11">
        <f t="shared" ref="F10:N10" si="0">SUM(F11,F45,F62,F91,F144,F164,F184,F213,F243,F274,F306)</f>
        <v>269369738</v>
      </c>
      <c r="G10" s="11">
        <f t="shared" si="0"/>
        <v>178526000</v>
      </c>
      <c r="H10" s="11">
        <f t="shared" si="0"/>
        <v>125843738</v>
      </c>
      <c r="I10" s="11">
        <f t="shared" si="0"/>
        <v>269369738</v>
      </c>
      <c r="J10" s="11">
        <f t="shared" si="0"/>
        <v>178526000</v>
      </c>
      <c r="K10" s="11">
        <f t="shared" si="0"/>
        <v>125843738</v>
      </c>
      <c r="L10" s="11">
        <f t="shared" si="0"/>
        <v>64831996</v>
      </c>
      <c r="M10" s="11">
        <f t="shared" si="0"/>
        <v>30073671</v>
      </c>
      <c r="N10" s="11">
        <f t="shared" si="0"/>
        <v>34758325</v>
      </c>
    </row>
    <row r="11" spans="1:14" ht="64.5" customHeight="1" x14ac:dyDescent="0.25">
      <c r="A11" s="9">
        <v>2100</v>
      </c>
      <c r="B11" s="10" t="s">
        <v>160</v>
      </c>
      <c r="C11" s="9" t="s">
        <v>161</v>
      </c>
      <c r="D11" s="9" t="s">
        <v>162</v>
      </c>
      <c r="E11" s="9" t="s">
        <v>162</v>
      </c>
      <c r="F11" s="11">
        <f t="shared" ref="F11:N11" si="1">SUM(F13,F18,F22,F27,F30,F33,F36,F39)</f>
        <v>139646400</v>
      </c>
      <c r="G11" s="11">
        <f t="shared" si="1"/>
        <v>111906000</v>
      </c>
      <c r="H11" s="11">
        <f t="shared" si="1"/>
        <v>27740400</v>
      </c>
      <c r="I11" s="11">
        <f t="shared" si="1"/>
        <v>139646400</v>
      </c>
      <c r="J11" s="11">
        <f t="shared" si="1"/>
        <v>111906000</v>
      </c>
      <c r="K11" s="11">
        <f t="shared" si="1"/>
        <v>27740400</v>
      </c>
      <c r="L11" s="11">
        <f t="shared" si="1"/>
        <v>29217095</v>
      </c>
      <c r="M11" s="11">
        <f t="shared" si="1"/>
        <v>27842095</v>
      </c>
      <c r="N11" s="11">
        <f t="shared" si="1"/>
        <v>1375000</v>
      </c>
    </row>
    <row r="12" spans="1:14" ht="39.75" hidden="1" customHeight="1" x14ac:dyDescent="0.25">
      <c r="A12" s="9"/>
      <c r="B12" s="10" t="s">
        <v>163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44.25" customHeight="1" x14ac:dyDescent="0.25">
      <c r="A13" s="9">
        <v>2110</v>
      </c>
      <c r="B13" s="10" t="s">
        <v>164</v>
      </c>
      <c r="C13" s="9" t="s">
        <v>161</v>
      </c>
      <c r="D13" s="9" t="s">
        <v>161</v>
      </c>
      <c r="E13" s="9" t="s">
        <v>162</v>
      </c>
      <c r="F13" s="11">
        <f t="shared" ref="F13:N13" si="2">SUM(F15:F17)</f>
        <v>105758000</v>
      </c>
      <c r="G13" s="11">
        <f t="shared" si="2"/>
        <v>105758000</v>
      </c>
      <c r="H13" s="11">
        <f t="shared" si="2"/>
        <v>0</v>
      </c>
      <c r="I13" s="11">
        <f t="shared" si="2"/>
        <v>105758000</v>
      </c>
      <c r="J13" s="11">
        <f t="shared" si="2"/>
        <v>105758000</v>
      </c>
      <c r="K13" s="11">
        <f t="shared" si="2"/>
        <v>0</v>
      </c>
      <c r="L13" s="11">
        <f t="shared" si="2"/>
        <v>27842095</v>
      </c>
      <c r="M13" s="11">
        <f t="shared" si="2"/>
        <v>27842095</v>
      </c>
      <c r="N13" s="11">
        <f t="shared" si="2"/>
        <v>0</v>
      </c>
    </row>
    <row r="14" spans="1:14" ht="39.75" hidden="1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6" customHeight="1" x14ac:dyDescent="0.25">
      <c r="A15" s="9">
        <v>2111</v>
      </c>
      <c r="B15" s="10" t="s">
        <v>166</v>
      </c>
      <c r="C15" s="9" t="s">
        <v>161</v>
      </c>
      <c r="D15" s="9" t="s">
        <v>161</v>
      </c>
      <c r="E15" s="9" t="s">
        <v>161</v>
      </c>
      <c r="F15" s="11">
        <f>SUM(G15,H15)</f>
        <v>105758000</v>
      </c>
      <c r="G15" s="11">
        <v>105758000</v>
      </c>
      <c r="H15" s="11">
        <v>0</v>
      </c>
      <c r="I15" s="11">
        <f>SUM(J15,K15)</f>
        <v>105758000</v>
      </c>
      <c r="J15" s="11">
        <v>105758000</v>
      </c>
      <c r="K15" s="11">
        <v>0</v>
      </c>
      <c r="L15" s="11">
        <f>SUM(M15,N15)</f>
        <v>27842095</v>
      </c>
      <c r="M15" s="11">
        <v>27842095</v>
      </c>
      <c r="N15" s="11">
        <v>0</v>
      </c>
    </row>
    <row r="16" spans="1:14" ht="39.75" hidden="1" customHeight="1" x14ac:dyDescent="0.25">
      <c r="A16" s="9">
        <v>2112</v>
      </c>
      <c r="B16" s="10" t="s">
        <v>167</v>
      </c>
      <c r="C16" s="9" t="s">
        <v>161</v>
      </c>
      <c r="D16" s="9" t="s">
        <v>161</v>
      </c>
      <c r="E16" s="9" t="s">
        <v>168</v>
      </c>
      <c r="F16" s="11">
        <f>SUM(G16,H16)</f>
        <v>0</v>
      </c>
      <c r="G16" s="11">
        <v>0</v>
      </c>
      <c r="H16" s="11">
        <v>0</v>
      </c>
      <c r="I16" s="11">
        <f>SUM(J16,K16)</f>
        <v>0</v>
      </c>
      <c r="J16" s="11">
        <v>0</v>
      </c>
      <c r="K16" s="11">
        <v>0</v>
      </c>
      <c r="L16" s="11">
        <f>SUM(M16,N16)</f>
        <v>0</v>
      </c>
      <c r="M16" s="11">
        <v>0</v>
      </c>
      <c r="N16" s="11">
        <v>0</v>
      </c>
    </row>
    <row r="17" spans="1:14" ht="39.75" hidden="1" customHeight="1" x14ac:dyDescent="0.25">
      <c r="A17" s="9">
        <v>2113</v>
      </c>
      <c r="B17" s="10" t="s">
        <v>169</v>
      </c>
      <c r="C17" s="9" t="s">
        <v>161</v>
      </c>
      <c r="D17" s="9" t="s">
        <v>161</v>
      </c>
      <c r="E17" s="9" t="s">
        <v>170</v>
      </c>
      <c r="F17" s="11">
        <f>SUM(G17,H17)</f>
        <v>0</v>
      </c>
      <c r="G17" s="11">
        <v>0</v>
      </c>
      <c r="H17" s="11">
        <v>0</v>
      </c>
      <c r="I17" s="11">
        <f>SUM(J17,K17)</f>
        <v>0</v>
      </c>
      <c r="J17" s="11">
        <v>0</v>
      </c>
      <c r="K17" s="11">
        <v>0</v>
      </c>
      <c r="L17" s="11">
        <f>SUM(M17,N17)</f>
        <v>0</v>
      </c>
      <c r="M17" s="11">
        <v>0</v>
      </c>
      <c r="N17" s="11">
        <v>0</v>
      </c>
    </row>
    <row r="18" spans="1:14" ht="39.75" hidden="1" customHeight="1" x14ac:dyDescent="0.25">
      <c r="A18" s="9">
        <v>2120</v>
      </c>
      <c r="B18" s="10" t="s">
        <v>171</v>
      </c>
      <c r="C18" s="9" t="s">
        <v>161</v>
      </c>
      <c r="D18" s="9" t="s">
        <v>168</v>
      </c>
      <c r="E18" s="9" t="s">
        <v>162</v>
      </c>
      <c r="F18" s="11">
        <f t="shared" ref="F18:N18" si="3">SUM(F20:F21)</f>
        <v>0</v>
      </c>
      <c r="G18" s="11">
        <f t="shared" si="3"/>
        <v>0</v>
      </c>
      <c r="H18" s="11">
        <f t="shared" si="3"/>
        <v>0</v>
      </c>
      <c r="I18" s="11">
        <f t="shared" si="3"/>
        <v>0</v>
      </c>
      <c r="J18" s="11">
        <f t="shared" si="3"/>
        <v>0</v>
      </c>
      <c r="K18" s="11">
        <f t="shared" si="3"/>
        <v>0</v>
      </c>
      <c r="L18" s="11">
        <f t="shared" si="3"/>
        <v>0</v>
      </c>
      <c r="M18" s="11">
        <f t="shared" si="3"/>
        <v>0</v>
      </c>
      <c r="N18" s="11">
        <f t="shared" si="3"/>
        <v>0</v>
      </c>
    </row>
    <row r="19" spans="1:14" ht="39.75" hidden="1" customHeight="1" x14ac:dyDescent="0.25">
      <c r="A19" s="9"/>
      <c r="B19" s="10" t="s">
        <v>165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9.75" hidden="1" customHeight="1" x14ac:dyDescent="0.25">
      <c r="A20" s="9">
        <v>2121</v>
      </c>
      <c r="B20" s="10" t="s">
        <v>172</v>
      </c>
      <c r="C20" s="9" t="s">
        <v>161</v>
      </c>
      <c r="D20" s="9" t="s">
        <v>168</v>
      </c>
      <c r="E20" s="9" t="s">
        <v>161</v>
      </c>
      <c r="F20" s="11">
        <f>SUM(G20,H20)</f>
        <v>0</v>
      </c>
      <c r="G20" s="11">
        <v>0</v>
      </c>
      <c r="H20" s="11">
        <v>0</v>
      </c>
      <c r="I20" s="11">
        <f>SUM(J20,K20)</f>
        <v>0</v>
      </c>
      <c r="J20" s="11">
        <v>0</v>
      </c>
      <c r="K20" s="11">
        <v>0</v>
      </c>
      <c r="L20" s="11">
        <f>SUM(M20,N20)</f>
        <v>0</v>
      </c>
      <c r="M20" s="11">
        <v>0</v>
      </c>
      <c r="N20" s="11">
        <v>0</v>
      </c>
    </row>
    <row r="21" spans="1:14" ht="39.75" hidden="1" customHeight="1" x14ac:dyDescent="0.25">
      <c r="A21" s="9">
        <v>2122</v>
      </c>
      <c r="B21" s="10" t="s">
        <v>173</v>
      </c>
      <c r="C21" s="9" t="s">
        <v>161</v>
      </c>
      <c r="D21" s="9" t="s">
        <v>168</v>
      </c>
      <c r="E21" s="9" t="s">
        <v>168</v>
      </c>
      <c r="F21" s="11">
        <f>SUM(G21,H21)</f>
        <v>0</v>
      </c>
      <c r="G21" s="11">
        <v>0</v>
      </c>
      <c r="H21" s="11">
        <v>0</v>
      </c>
      <c r="I21" s="11">
        <f>SUM(J21,K21)</f>
        <v>0</v>
      </c>
      <c r="J21" s="11">
        <v>0</v>
      </c>
      <c r="K21" s="11">
        <v>0</v>
      </c>
      <c r="L21" s="11">
        <f>SUM(M21,N21)</f>
        <v>0</v>
      </c>
      <c r="M21" s="11">
        <v>0</v>
      </c>
      <c r="N21" s="11">
        <v>0</v>
      </c>
    </row>
    <row r="22" spans="1:14" ht="36" customHeight="1" x14ac:dyDescent="0.25">
      <c r="A22" s="9">
        <v>2130</v>
      </c>
      <c r="B22" s="10" t="s">
        <v>174</v>
      </c>
      <c r="C22" s="9" t="s">
        <v>161</v>
      </c>
      <c r="D22" s="9" t="s">
        <v>170</v>
      </c>
      <c r="E22" s="9" t="s">
        <v>162</v>
      </c>
      <c r="F22" s="11">
        <f t="shared" ref="F22:N22" si="4">SUM(F24:F26)</f>
        <v>33888400</v>
      </c>
      <c r="G22" s="11">
        <f t="shared" si="4"/>
        <v>6148000</v>
      </c>
      <c r="H22" s="11">
        <f t="shared" si="4"/>
        <v>27740400</v>
      </c>
      <c r="I22" s="11">
        <f t="shared" si="4"/>
        <v>33888400</v>
      </c>
      <c r="J22" s="11">
        <f t="shared" si="4"/>
        <v>6148000</v>
      </c>
      <c r="K22" s="11">
        <f t="shared" si="4"/>
        <v>27740400</v>
      </c>
      <c r="L22" s="11">
        <f t="shared" si="4"/>
        <v>1375000</v>
      </c>
      <c r="M22" s="11">
        <f t="shared" si="4"/>
        <v>0</v>
      </c>
      <c r="N22" s="11">
        <f t="shared" si="4"/>
        <v>1375000</v>
      </c>
    </row>
    <row r="23" spans="1:14" ht="39.75" hidden="1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9.75" hidden="1" customHeight="1" x14ac:dyDescent="0.25">
      <c r="A24" s="9">
        <v>2131</v>
      </c>
      <c r="B24" s="10" t="s">
        <v>175</v>
      </c>
      <c r="C24" s="9" t="s">
        <v>161</v>
      </c>
      <c r="D24" s="9" t="s">
        <v>170</v>
      </c>
      <c r="E24" s="9" t="s">
        <v>161</v>
      </c>
      <c r="F24" s="11">
        <f>SUM(G24,H24)</f>
        <v>0</v>
      </c>
      <c r="G24" s="11">
        <v>0</v>
      </c>
      <c r="H24" s="11">
        <v>0</v>
      </c>
      <c r="I24" s="11">
        <f>SUM(J24,K24)</f>
        <v>0</v>
      </c>
      <c r="J24" s="11">
        <v>0</v>
      </c>
      <c r="K24" s="11">
        <v>0</v>
      </c>
      <c r="L24" s="11">
        <f>SUM(M24,N24)</f>
        <v>0</v>
      </c>
      <c r="M24" s="11">
        <v>0</v>
      </c>
      <c r="N24" s="11">
        <v>0</v>
      </c>
    </row>
    <row r="25" spans="1:14" ht="39.75" hidden="1" customHeight="1" x14ac:dyDescent="0.25">
      <c r="A25" s="9">
        <v>2132</v>
      </c>
      <c r="B25" s="10" t="s">
        <v>176</v>
      </c>
      <c r="C25" s="9" t="s">
        <v>161</v>
      </c>
      <c r="D25" s="9" t="s">
        <v>170</v>
      </c>
      <c r="E25" s="9" t="s">
        <v>168</v>
      </c>
      <c r="F25" s="11">
        <f>SUM(G25,H25)</f>
        <v>0</v>
      </c>
      <c r="G25" s="11">
        <v>0</v>
      </c>
      <c r="H25" s="11">
        <v>0</v>
      </c>
      <c r="I25" s="11">
        <f>SUM(J25,K25)</f>
        <v>0</v>
      </c>
      <c r="J25" s="11">
        <v>0</v>
      </c>
      <c r="K25" s="11">
        <v>0</v>
      </c>
      <c r="L25" s="11">
        <f>SUM(M25,N25)</f>
        <v>0</v>
      </c>
      <c r="M25" s="11">
        <v>0</v>
      </c>
      <c r="N25" s="11">
        <v>0</v>
      </c>
    </row>
    <row r="26" spans="1:14" ht="36.75" customHeight="1" x14ac:dyDescent="0.25">
      <c r="A26" s="9">
        <v>2133</v>
      </c>
      <c r="B26" s="10" t="s">
        <v>177</v>
      </c>
      <c r="C26" s="9" t="s">
        <v>161</v>
      </c>
      <c r="D26" s="9" t="s">
        <v>170</v>
      </c>
      <c r="E26" s="9" t="s">
        <v>170</v>
      </c>
      <c r="F26" s="11">
        <f>SUM(G26,H26)</f>
        <v>33888400</v>
      </c>
      <c r="G26" s="11">
        <v>6148000</v>
      </c>
      <c r="H26" s="11">
        <v>27740400</v>
      </c>
      <c r="I26" s="11">
        <f>SUM(J26,K26)</f>
        <v>33888400</v>
      </c>
      <c r="J26" s="11">
        <v>6148000</v>
      </c>
      <c r="K26" s="11">
        <v>27740400</v>
      </c>
      <c r="L26" s="11">
        <f>SUM(M26,N26)</f>
        <v>1375000</v>
      </c>
      <c r="M26" s="11">
        <v>0</v>
      </c>
      <c r="N26" s="11">
        <v>1375000</v>
      </c>
    </row>
    <row r="27" spans="1:14" ht="39.75" hidden="1" customHeight="1" x14ac:dyDescent="0.25">
      <c r="A27" s="9">
        <v>2140</v>
      </c>
      <c r="B27" s="10" t="s">
        <v>178</v>
      </c>
      <c r="C27" s="9" t="s">
        <v>161</v>
      </c>
      <c r="D27" s="9" t="s">
        <v>179</v>
      </c>
      <c r="E27" s="9" t="s">
        <v>162</v>
      </c>
      <c r="F27" s="11">
        <f t="shared" ref="F27:N27" si="5">SUM(F29)</f>
        <v>0</v>
      </c>
      <c r="G27" s="11">
        <f t="shared" si="5"/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  <c r="M27" s="11">
        <f t="shared" si="5"/>
        <v>0</v>
      </c>
      <c r="N27" s="11">
        <f t="shared" si="5"/>
        <v>0</v>
      </c>
    </row>
    <row r="28" spans="1:14" ht="39.75" hidden="1" customHeight="1" x14ac:dyDescent="0.25">
      <c r="A28" s="9"/>
      <c r="B28" s="10" t="s">
        <v>165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9.75" hidden="1" customHeight="1" x14ac:dyDescent="0.25">
      <c r="A29" s="9">
        <v>2141</v>
      </c>
      <c r="B29" s="10" t="s">
        <v>180</v>
      </c>
      <c r="C29" s="9" t="s">
        <v>161</v>
      </c>
      <c r="D29" s="9" t="s">
        <v>179</v>
      </c>
      <c r="E29" s="9" t="s">
        <v>161</v>
      </c>
      <c r="F29" s="11">
        <f>SUM(G29,H29)</f>
        <v>0</v>
      </c>
      <c r="G29" s="11">
        <v>0</v>
      </c>
      <c r="H29" s="11">
        <v>0</v>
      </c>
      <c r="I29" s="11">
        <f>SUM(J29,K29)</f>
        <v>0</v>
      </c>
      <c r="J29" s="11">
        <v>0</v>
      </c>
      <c r="K29" s="11">
        <v>0</v>
      </c>
      <c r="L29" s="11">
        <f>SUM(M29,N29)</f>
        <v>0</v>
      </c>
      <c r="M29" s="11">
        <v>0</v>
      </c>
      <c r="N29" s="11">
        <v>0</v>
      </c>
    </row>
    <row r="30" spans="1:14" ht="39.75" hidden="1" customHeight="1" x14ac:dyDescent="0.25">
      <c r="A30" s="9">
        <v>2150</v>
      </c>
      <c r="B30" s="10" t="s">
        <v>181</v>
      </c>
      <c r="C30" s="9" t="s">
        <v>161</v>
      </c>
      <c r="D30" s="9" t="s">
        <v>182</v>
      </c>
      <c r="E30" s="9" t="s">
        <v>162</v>
      </c>
      <c r="F30" s="11">
        <f t="shared" ref="F30:N30" si="6">SUM(F32)</f>
        <v>0</v>
      </c>
      <c r="G30" s="11">
        <f t="shared" si="6"/>
        <v>0</v>
      </c>
      <c r="H30" s="11">
        <f t="shared" si="6"/>
        <v>0</v>
      </c>
      <c r="I30" s="11">
        <f t="shared" si="6"/>
        <v>0</v>
      </c>
      <c r="J30" s="11">
        <f t="shared" si="6"/>
        <v>0</v>
      </c>
      <c r="K30" s="11">
        <f t="shared" si="6"/>
        <v>0</v>
      </c>
      <c r="L30" s="11">
        <f t="shared" si="6"/>
        <v>0</v>
      </c>
      <c r="M30" s="11">
        <f t="shared" si="6"/>
        <v>0</v>
      </c>
      <c r="N30" s="11">
        <f t="shared" si="6"/>
        <v>0</v>
      </c>
    </row>
    <row r="31" spans="1:14" ht="39.75" hidden="1" customHeight="1" x14ac:dyDescent="0.25">
      <c r="A31" s="9"/>
      <c r="B31" s="10" t="s">
        <v>165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9.75" hidden="1" customHeight="1" x14ac:dyDescent="0.25">
      <c r="A32" s="9">
        <v>2151</v>
      </c>
      <c r="B32" s="10" t="s">
        <v>183</v>
      </c>
      <c r="C32" s="9" t="s">
        <v>161</v>
      </c>
      <c r="D32" s="9" t="s">
        <v>182</v>
      </c>
      <c r="E32" s="9" t="s">
        <v>161</v>
      </c>
      <c r="F32" s="11">
        <f>SUM(G32,H32)</f>
        <v>0</v>
      </c>
      <c r="G32" s="11">
        <v>0</v>
      </c>
      <c r="H32" s="11">
        <v>0</v>
      </c>
      <c r="I32" s="11">
        <f>SUM(J32,K32)</f>
        <v>0</v>
      </c>
      <c r="J32" s="11">
        <v>0</v>
      </c>
      <c r="K32" s="11">
        <v>0</v>
      </c>
      <c r="L32" s="11">
        <f>SUM(M32,N32)</f>
        <v>0</v>
      </c>
      <c r="M32" s="11">
        <v>0</v>
      </c>
      <c r="N32" s="11">
        <v>0</v>
      </c>
    </row>
    <row r="33" spans="1:14" ht="39.75" hidden="1" customHeight="1" x14ac:dyDescent="0.25">
      <c r="A33" s="9">
        <v>2160</v>
      </c>
      <c r="B33" s="10" t="s">
        <v>184</v>
      </c>
      <c r="C33" s="9" t="s">
        <v>161</v>
      </c>
      <c r="D33" s="9" t="s">
        <v>185</v>
      </c>
      <c r="E33" s="9" t="s">
        <v>162</v>
      </c>
      <c r="F33" s="11">
        <f t="shared" ref="F33:N33" si="7">SUM(F35)</f>
        <v>0</v>
      </c>
      <c r="G33" s="11">
        <f t="shared" si="7"/>
        <v>0</v>
      </c>
      <c r="H33" s="11">
        <f t="shared" si="7"/>
        <v>0</v>
      </c>
      <c r="I33" s="11">
        <f t="shared" si="7"/>
        <v>0</v>
      </c>
      <c r="J33" s="11">
        <f t="shared" si="7"/>
        <v>0</v>
      </c>
      <c r="K33" s="11">
        <f t="shared" si="7"/>
        <v>0</v>
      </c>
      <c r="L33" s="11">
        <f t="shared" si="7"/>
        <v>0</v>
      </c>
      <c r="M33" s="11">
        <f t="shared" si="7"/>
        <v>0</v>
      </c>
      <c r="N33" s="11">
        <f t="shared" si="7"/>
        <v>0</v>
      </c>
    </row>
    <row r="34" spans="1:14" ht="36" hidden="1" customHeight="1" x14ac:dyDescent="0.25">
      <c r="A34" s="9"/>
      <c r="B34" s="10" t="s">
        <v>165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9.75" hidden="1" customHeight="1" x14ac:dyDescent="0.25">
      <c r="A35" s="9">
        <v>2161</v>
      </c>
      <c r="B35" s="10" t="s">
        <v>186</v>
      </c>
      <c r="C35" s="9" t="s">
        <v>161</v>
      </c>
      <c r="D35" s="9" t="s">
        <v>185</v>
      </c>
      <c r="E35" s="9" t="s">
        <v>161</v>
      </c>
      <c r="F35" s="11">
        <f>SUM(G35,H35)</f>
        <v>0</v>
      </c>
      <c r="G35" s="11">
        <v>0</v>
      </c>
      <c r="H35" s="11">
        <v>0</v>
      </c>
      <c r="I35" s="11">
        <f>SUM(J35,K35)</f>
        <v>0</v>
      </c>
      <c r="J35" s="11">
        <v>0</v>
      </c>
      <c r="K35" s="11">
        <v>0</v>
      </c>
      <c r="L35" s="11">
        <f>SUM(M35,N35)</f>
        <v>0</v>
      </c>
      <c r="M35" s="11">
        <v>0</v>
      </c>
      <c r="N35" s="11">
        <v>0</v>
      </c>
    </row>
    <row r="36" spans="1:14" ht="39.75" hidden="1" customHeight="1" x14ac:dyDescent="0.25">
      <c r="A36" s="9">
        <v>2170</v>
      </c>
      <c r="B36" s="10" t="s">
        <v>187</v>
      </c>
      <c r="C36" s="9" t="s">
        <v>161</v>
      </c>
      <c r="D36" s="9" t="s">
        <v>188</v>
      </c>
      <c r="E36" s="9" t="s">
        <v>162</v>
      </c>
      <c r="F36" s="11">
        <f t="shared" ref="F36:N36" si="8">SUM(F38)</f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0</v>
      </c>
      <c r="K36" s="11">
        <f t="shared" si="8"/>
        <v>0</v>
      </c>
      <c r="L36" s="11">
        <f t="shared" si="8"/>
        <v>0</v>
      </c>
      <c r="M36" s="11">
        <f t="shared" si="8"/>
        <v>0</v>
      </c>
      <c r="N36" s="11">
        <f t="shared" si="8"/>
        <v>0</v>
      </c>
    </row>
    <row r="37" spans="1:14" ht="39.75" hidden="1" customHeight="1" x14ac:dyDescent="0.25">
      <c r="A37" s="9"/>
      <c r="B37" s="10" t="s">
        <v>165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9.75" hidden="1" customHeight="1" x14ac:dyDescent="0.25">
      <c r="A38" s="9">
        <v>2171</v>
      </c>
      <c r="B38" s="10" t="s">
        <v>187</v>
      </c>
      <c r="C38" s="9" t="s">
        <v>161</v>
      </c>
      <c r="D38" s="9" t="s">
        <v>188</v>
      </c>
      <c r="E38" s="9" t="s">
        <v>161</v>
      </c>
      <c r="F38" s="11">
        <f>SUM(G38,H38)</f>
        <v>0</v>
      </c>
      <c r="G38" s="11">
        <v>0</v>
      </c>
      <c r="H38" s="11">
        <v>0</v>
      </c>
      <c r="I38" s="11">
        <f>SUM(J38,K38)</f>
        <v>0</v>
      </c>
      <c r="J38" s="11">
        <v>0</v>
      </c>
      <c r="K38" s="11">
        <v>0</v>
      </c>
      <c r="L38" s="11">
        <f>SUM(M38,N38)</f>
        <v>0</v>
      </c>
      <c r="M38" s="11">
        <v>0</v>
      </c>
      <c r="N38" s="11">
        <v>0</v>
      </c>
    </row>
    <row r="39" spans="1:14" ht="39.75" hidden="1" customHeight="1" x14ac:dyDescent="0.25">
      <c r="A39" s="9">
        <v>2180</v>
      </c>
      <c r="B39" s="10" t="s">
        <v>189</v>
      </c>
      <c r="C39" s="9" t="s">
        <v>161</v>
      </c>
      <c r="D39" s="9" t="s">
        <v>190</v>
      </c>
      <c r="E39" s="9" t="s">
        <v>162</v>
      </c>
      <c r="F39" s="11">
        <f t="shared" ref="F39:N39" si="9">SUM(F41)</f>
        <v>0</v>
      </c>
      <c r="G39" s="11">
        <f t="shared" si="9"/>
        <v>0</v>
      </c>
      <c r="H39" s="11">
        <f t="shared" si="9"/>
        <v>0</v>
      </c>
      <c r="I39" s="11">
        <f t="shared" si="9"/>
        <v>0</v>
      </c>
      <c r="J39" s="11">
        <f t="shared" si="9"/>
        <v>0</v>
      </c>
      <c r="K39" s="11">
        <f t="shared" si="9"/>
        <v>0</v>
      </c>
      <c r="L39" s="11">
        <f t="shared" si="9"/>
        <v>0</v>
      </c>
      <c r="M39" s="11">
        <f t="shared" si="9"/>
        <v>0</v>
      </c>
      <c r="N39" s="11">
        <f t="shared" si="9"/>
        <v>0</v>
      </c>
    </row>
    <row r="40" spans="1:14" ht="39.75" hidden="1" customHeight="1" x14ac:dyDescent="0.25">
      <c r="A40" s="9"/>
      <c r="B40" s="10" t="s">
        <v>165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9.75" hidden="1" customHeight="1" x14ac:dyDescent="0.25">
      <c r="A41" s="9">
        <v>2181</v>
      </c>
      <c r="B41" s="10" t="s">
        <v>189</v>
      </c>
      <c r="C41" s="9" t="s">
        <v>161</v>
      </c>
      <c r="D41" s="9" t="s">
        <v>190</v>
      </c>
      <c r="E41" s="9" t="s">
        <v>161</v>
      </c>
      <c r="F41" s="11">
        <f t="shared" ref="F41:N41" si="10">SUM(F43:F44)</f>
        <v>0</v>
      </c>
      <c r="G41" s="11">
        <f t="shared" si="10"/>
        <v>0</v>
      </c>
      <c r="H41" s="11">
        <f t="shared" si="10"/>
        <v>0</v>
      </c>
      <c r="I41" s="11">
        <f t="shared" si="10"/>
        <v>0</v>
      </c>
      <c r="J41" s="11">
        <f t="shared" si="10"/>
        <v>0</v>
      </c>
      <c r="K41" s="11">
        <f t="shared" si="10"/>
        <v>0</v>
      </c>
      <c r="L41" s="11">
        <f t="shared" si="10"/>
        <v>0</v>
      </c>
      <c r="M41" s="11">
        <f t="shared" si="10"/>
        <v>0</v>
      </c>
      <c r="N41" s="11">
        <f t="shared" si="10"/>
        <v>0</v>
      </c>
    </row>
    <row r="42" spans="1:14" ht="39.75" hidden="1" customHeight="1" x14ac:dyDescent="0.25">
      <c r="A42" s="9"/>
      <c r="B42" s="10" t="s">
        <v>165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75" hidden="1" customHeight="1" x14ac:dyDescent="0.25">
      <c r="A43" s="9">
        <v>2182</v>
      </c>
      <c r="B43" s="10" t="s">
        <v>191</v>
      </c>
      <c r="C43" s="9" t="s">
        <v>161</v>
      </c>
      <c r="D43" s="9" t="s">
        <v>190</v>
      </c>
      <c r="E43" s="9" t="s">
        <v>161</v>
      </c>
      <c r="F43" s="11">
        <f>SUM(G43,H43)</f>
        <v>0</v>
      </c>
      <c r="G43" s="11">
        <v>0</v>
      </c>
      <c r="H43" s="11">
        <v>0</v>
      </c>
      <c r="I43" s="11">
        <f>SUM(J43,K43)</f>
        <v>0</v>
      </c>
      <c r="J43" s="11">
        <v>0</v>
      </c>
      <c r="K43" s="11">
        <v>0</v>
      </c>
      <c r="L43" s="11">
        <f>SUM(M43,N43)</f>
        <v>0</v>
      </c>
      <c r="M43" s="11">
        <v>0</v>
      </c>
      <c r="N43" s="11">
        <v>0</v>
      </c>
    </row>
    <row r="44" spans="1:14" ht="39.75" hidden="1" customHeight="1" x14ac:dyDescent="0.25">
      <c r="A44" s="9">
        <v>2183</v>
      </c>
      <c r="B44" s="10" t="s">
        <v>192</v>
      </c>
      <c r="C44" s="9" t="s">
        <v>161</v>
      </c>
      <c r="D44" s="9" t="s">
        <v>190</v>
      </c>
      <c r="E44" s="9" t="s">
        <v>161</v>
      </c>
      <c r="F44" s="11">
        <f>SUM(G44,H44)</f>
        <v>0</v>
      </c>
      <c r="G44" s="11">
        <v>0</v>
      </c>
      <c r="H44" s="11">
        <v>0</v>
      </c>
      <c r="I44" s="11">
        <f>SUM(J44,K44)</f>
        <v>0</v>
      </c>
      <c r="J44" s="11">
        <v>0</v>
      </c>
      <c r="K44" s="11">
        <v>0</v>
      </c>
      <c r="L44" s="11">
        <f>SUM(M44,N44)</f>
        <v>0</v>
      </c>
      <c r="M44" s="11">
        <v>0</v>
      </c>
      <c r="N44" s="11">
        <v>0</v>
      </c>
    </row>
    <row r="45" spans="1:14" ht="39.75" hidden="1" customHeight="1" x14ac:dyDescent="0.25">
      <c r="A45" s="9">
        <v>2200</v>
      </c>
      <c r="B45" s="10" t="s">
        <v>193</v>
      </c>
      <c r="C45" s="9" t="s">
        <v>168</v>
      </c>
      <c r="D45" s="9" t="s">
        <v>162</v>
      </c>
      <c r="E45" s="9" t="s">
        <v>162</v>
      </c>
      <c r="F45" s="11">
        <f t="shared" ref="F45:N45" si="11">SUM(F47,F50,F53,F56,F59)</f>
        <v>0</v>
      </c>
      <c r="G45" s="11">
        <f t="shared" si="11"/>
        <v>0</v>
      </c>
      <c r="H45" s="11">
        <f t="shared" si="11"/>
        <v>0</v>
      </c>
      <c r="I45" s="11">
        <f t="shared" si="11"/>
        <v>0</v>
      </c>
      <c r="J45" s="11">
        <f t="shared" si="11"/>
        <v>0</v>
      </c>
      <c r="K45" s="11">
        <f t="shared" si="11"/>
        <v>0</v>
      </c>
      <c r="L45" s="11">
        <f t="shared" si="11"/>
        <v>0</v>
      </c>
      <c r="M45" s="11">
        <f t="shared" si="11"/>
        <v>0</v>
      </c>
      <c r="N45" s="11">
        <f t="shared" si="11"/>
        <v>0</v>
      </c>
    </row>
    <row r="46" spans="1:14" ht="36.75" hidden="1" customHeight="1" x14ac:dyDescent="0.25">
      <c r="A46" s="9"/>
      <c r="B46" s="10" t="s">
        <v>163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39.75" hidden="1" customHeight="1" x14ac:dyDescent="0.25">
      <c r="A47" s="9">
        <v>2210</v>
      </c>
      <c r="B47" s="10" t="s">
        <v>194</v>
      </c>
      <c r="C47" s="9" t="s">
        <v>168</v>
      </c>
      <c r="D47" s="9" t="s">
        <v>161</v>
      </c>
      <c r="E47" s="9" t="s">
        <v>162</v>
      </c>
      <c r="F47" s="11">
        <f t="shared" ref="F47:N47" si="12">SUM(F49)</f>
        <v>0</v>
      </c>
      <c r="G47" s="11">
        <f t="shared" si="12"/>
        <v>0</v>
      </c>
      <c r="H47" s="11">
        <f t="shared" si="12"/>
        <v>0</v>
      </c>
      <c r="I47" s="11">
        <f t="shared" si="12"/>
        <v>0</v>
      </c>
      <c r="J47" s="11">
        <f t="shared" si="12"/>
        <v>0</v>
      </c>
      <c r="K47" s="11">
        <f t="shared" si="12"/>
        <v>0</v>
      </c>
      <c r="L47" s="11">
        <f t="shared" si="12"/>
        <v>0</v>
      </c>
      <c r="M47" s="11">
        <f t="shared" si="12"/>
        <v>0</v>
      </c>
      <c r="N47" s="11">
        <f t="shared" si="12"/>
        <v>0</v>
      </c>
    </row>
    <row r="48" spans="1:14" ht="39.75" hidden="1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75" hidden="1" customHeight="1" x14ac:dyDescent="0.25">
      <c r="A49" s="9">
        <v>2211</v>
      </c>
      <c r="B49" s="10" t="s">
        <v>195</v>
      </c>
      <c r="C49" s="9" t="s">
        <v>168</v>
      </c>
      <c r="D49" s="9" t="s">
        <v>161</v>
      </c>
      <c r="E49" s="9" t="s">
        <v>161</v>
      </c>
      <c r="F49" s="11">
        <f>SUM(G49,H49)</f>
        <v>0</v>
      </c>
      <c r="G49" s="11">
        <v>0</v>
      </c>
      <c r="H49" s="11">
        <v>0</v>
      </c>
      <c r="I49" s="11">
        <f>SUM(J49,K49)</f>
        <v>0</v>
      </c>
      <c r="J49" s="11">
        <v>0</v>
      </c>
      <c r="K49" s="11">
        <v>0</v>
      </c>
      <c r="L49" s="11">
        <f>SUM(M49,N49)</f>
        <v>0</v>
      </c>
      <c r="M49" s="11">
        <v>0</v>
      </c>
      <c r="N49" s="11">
        <v>0</v>
      </c>
    </row>
    <row r="50" spans="1:14" ht="39.75" hidden="1" customHeight="1" x14ac:dyDescent="0.25">
      <c r="A50" s="9">
        <v>2220</v>
      </c>
      <c r="B50" s="10" t="s">
        <v>196</v>
      </c>
      <c r="C50" s="9" t="s">
        <v>168</v>
      </c>
      <c r="D50" s="9" t="s">
        <v>168</v>
      </c>
      <c r="E50" s="9" t="s">
        <v>162</v>
      </c>
      <c r="F50" s="11">
        <f t="shared" ref="F50:N50" si="13">SUM(F52)</f>
        <v>0</v>
      </c>
      <c r="G50" s="11">
        <f t="shared" si="13"/>
        <v>0</v>
      </c>
      <c r="H50" s="11">
        <f t="shared" si="13"/>
        <v>0</v>
      </c>
      <c r="I50" s="11">
        <f t="shared" si="13"/>
        <v>0</v>
      </c>
      <c r="J50" s="11">
        <f t="shared" si="13"/>
        <v>0</v>
      </c>
      <c r="K50" s="11">
        <f t="shared" si="13"/>
        <v>0</v>
      </c>
      <c r="L50" s="11">
        <f t="shared" si="13"/>
        <v>0</v>
      </c>
      <c r="M50" s="11">
        <f t="shared" si="13"/>
        <v>0</v>
      </c>
      <c r="N50" s="11">
        <f t="shared" si="13"/>
        <v>0</v>
      </c>
    </row>
    <row r="51" spans="1:14" ht="39.75" hidden="1" customHeight="1" x14ac:dyDescent="0.25">
      <c r="A51" s="9"/>
      <c r="B51" s="10" t="s">
        <v>165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39.75" hidden="1" customHeight="1" x14ac:dyDescent="0.25">
      <c r="A52" s="9">
        <v>2221</v>
      </c>
      <c r="B52" s="10" t="s">
        <v>197</v>
      </c>
      <c r="C52" s="9" t="s">
        <v>168</v>
      </c>
      <c r="D52" s="9" t="s">
        <v>168</v>
      </c>
      <c r="E52" s="9" t="s">
        <v>161</v>
      </c>
      <c r="F52" s="11">
        <f>SUM(G52,H52)</f>
        <v>0</v>
      </c>
      <c r="G52" s="11">
        <v>0</v>
      </c>
      <c r="H52" s="11">
        <v>0</v>
      </c>
      <c r="I52" s="11">
        <f>SUM(J52,K52)</f>
        <v>0</v>
      </c>
      <c r="J52" s="11">
        <v>0</v>
      </c>
      <c r="K52" s="11">
        <v>0</v>
      </c>
      <c r="L52" s="11">
        <f>SUM(M52,N52)</f>
        <v>0</v>
      </c>
      <c r="M52" s="11">
        <v>0</v>
      </c>
      <c r="N52" s="11">
        <v>0</v>
      </c>
    </row>
    <row r="53" spans="1:14" ht="39.75" hidden="1" customHeight="1" x14ac:dyDescent="0.25">
      <c r="A53" s="9">
        <v>2230</v>
      </c>
      <c r="B53" s="10" t="s">
        <v>198</v>
      </c>
      <c r="C53" s="9" t="s">
        <v>168</v>
      </c>
      <c r="D53" s="9" t="s">
        <v>170</v>
      </c>
      <c r="E53" s="9" t="s">
        <v>162</v>
      </c>
      <c r="F53" s="11">
        <f t="shared" ref="F53:N53" si="14">SUM(F55)</f>
        <v>0</v>
      </c>
      <c r="G53" s="11">
        <f t="shared" si="14"/>
        <v>0</v>
      </c>
      <c r="H53" s="11">
        <f t="shared" si="14"/>
        <v>0</v>
      </c>
      <c r="I53" s="11">
        <f t="shared" si="14"/>
        <v>0</v>
      </c>
      <c r="J53" s="11">
        <f t="shared" si="14"/>
        <v>0</v>
      </c>
      <c r="K53" s="11">
        <f t="shared" si="14"/>
        <v>0</v>
      </c>
      <c r="L53" s="11">
        <f t="shared" si="14"/>
        <v>0</v>
      </c>
      <c r="M53" s="11">
        <f t="shared" si="14"/>
        <v>0</v>
      </c>
      <c r="N53" s="11">
        <f t="shared" si="14"/>
        <v>0</v>
      </c>
    </row>
    <row r="54" spans="1:14" ht="39.75" hidden="1" customHeight="1" x14ac:dyDescent="0.25">
      <c r="A54" s="9"/>
      <c r="B54" s="10" t="s">
        <v>165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39.75" hidden="1" customHeight="1" x14ac:dyDescent="0.25">
      <c r="A55" s="9">
        <v>2231</v>
      </c>
      <c r="B55" s="10" t="s">
        <v>199</v>
      </c>
      <c r="C55" s="9" t="s">
        <v>168</v>
      </c>
      <c r="D55" s="9" t="s">
        <v>170</v>
      </c>
      <c r="E55" s="9" t="s">
        <v>161</v>
      </c>
      <c r="F55" s="11">
        <f>SUM(G55,H55)</f>
        <v>0</v>
      </c>
      <c r="G55" s="11">
        <v>0</v>
      </c>
      <c r="H55" s="11">
        <v>0</v>
      </c>
      <c r="I55" s="11">
        <f>SUM(J55,K55)</f>
        <v>0</v>
      </c>
      <c r="J55" s="11">
        <v>0</v>
      </c>
      <c r="K55" s="11">
        <v>0</v>
      </c>
      <c r="L55" s="11">
        <f>SUM(M55,N55)</f>
        <v>0</v>
      </c>
      <c r="M55" s="11">
        <v>0</v>
      </c>
      <c r="N55" s="11">
        <v>0</v>
      </c>
    </row>
    <row r="56" spans="1:14" ht="39.75" hidden="1" customHeight="1" x14ac:dyDescent="0.25">
      <c r="A56" s="9">
        <v>2240</v>
      </c>
      <c r="B56" s="10" t="s">
        <v>200</v>
      </c>
      <c r="C56" s="9" t="s">
        <v>168</v>
      </c>
      <c r="D56" s="9" t="s">
        <v>179</v>
      </c>
      <c r="E56" s="9" t="s">
        <v>162</v>
      </c>
      <c r="F56" s="11">
        <f t="shared" ref="F56:N56" si="15">SUM(F58)</f>
        <v>0</v>
      </c>
      <c r="G56" s="11">
        <f t="shared" si="15"/>
        <v>0</v>
      </c>
      <c r="H56" s="11">
        <f t="shared" si="15"/>
        <v>0</v>
      </c>
      <c r="I56" s="11">
        <f t="shared" si="15"/>
        <v>0</v>
      </c>
      <c r="J56" s="11">
        <f t="shared" si="15"/>
        <v>0</v>
      </c>
      <c r="K56" s="11">
        <f t="shared" si="15"/>
        <v>0</v>
      </c>
      <c r="L56" s="11">
        <f t="shared" si="15"/>
        <v>0</v>
      </c>
      <c r="M56" s="11">
        <f t="shared" si="15"/>
        <v>0</v>
      </c>
      <c r="N56" s="11">
        <f t="shared" si="15"/>
        <v>0</v>
      </c>
    </row>
    <row r="57" spans="1:14" ht="39.75" hidden="1" customHeight="1" x14ac:dyDescent="0.25">
      <c r="A57" s="9"/>
      <c r="B57" s="10" t="s">
        <v>165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39.75" hidden="1" customHeight="1" x14ac:dyDescent="0.25">
      <c r="A58" s="9">
        <v>2241</v>
      </c>
      <c r="B58" s="10" t="s">
        <v>200</v>
      </c>
      <c r="C58" s="9" t="s">
        <v>168</v>
      </c>
      <c r="D58" s="9" t="s">
        <v>179</v>
      </c>
      <c r="E58" s="9" t="s">
        <v>161</v>
      </c>
      <c r="F58" s="11">
        <f>SUM(G58,H58)</f>
        <v>0</v>
      </c>
      <c r="G58" s="11">
        <v>0</v>
      </c>
      <c r="H58" s="11">
        <v>0</v>
      </c>
      <c r="I58" s="11">
        <f>SUM(J58,K58)</f>
        <v>0</v>
      </c>
      <c r="J58" s="11">
        <v>0</v>
      </c>
      <c r="K58" s="11">
        <v>0</v>
      </c>
      <c r="L58" s="11">
        <f>SUM(M58,N58)</f>
        <v>0</v>
      </c>
      <c r="M58" s="11">
        <v>0</v>
      </c>
      <c r="N58" s="11">
        <v>0</v>
      </c>
    </row>
    <row r="59" spans="1:14" ht="39.75" hidden="1" customHeight="1" x14ac:dyDescent="0.25">
      <c r="A59" s="9">
        <v>2250</v>
      </c>
      <c r="B59" s="10" t="s">
        <v>201</v>
      </c>
      <c r="C59" s="9" t="s">
        <v>168</v>
      </c>
      <c r="D59" s="9" t="s">
        <v>182</v>
      </c>
      <c r="E59" s="9" t="s">
        <v>162</v>
      </c>
      <c r="F59" s="11">
        <f t="shared" ref="F59:N59" si="16">SUM(F61)</f>
        <v>0</v>
      </c>
      <c r="G59" s="11">
        <f t="shared" si="16"/>
        <v>0</v>
      </c>
      <c r="H59" s="11">
        <f t="shared" si="16"/>
        <v>0</v>
      </c>
      <c r="I59" s="11">
        <f t="shared" si="16"/>
        <v>0</v>
      </c>
      <c r="J59" s="11">
        <f t="shared" si="16"/>
        <v>0</v>
      </c>
      <c r="K59" s="11">
        <f t="shared" si="16"/>
        <v>0</v>
      </c>
      <c r="L59" s="11">
        <f t="shared" si="16"/>
        <v>0</v>
      </c>
      <c r="M59" s="11">
        <f t="shared" si="16"/>
        <v>0</v>
      </c>
      <c r="N59" s="11">
        <f t="shared" si="16"/>
        <v>0</v>
      </c>
    </row>
    <row r="60" spans="1:14" ht="39.75" hidden="1" customHeight="1" x14ac:dyDescent="0.25">
      <c r="A60" s="9"/>
      <c r="B60" s="10" t="s">
        <v>165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37.5" hidden="1" customHeight="1" x14ac:dyDescent="0.25">
      <c r="A61" s="9">
        <v>2251</v>
      </c>
      <c r="B61" s="10" t="s">
        <v>201</v>
      </c>
      <c r="C61" s="9" t="s">
        <v>168</v>
      </c>
      <c r="D61" s="9" t="s">
        <v>182</v>
      </c>
      <c r="E61" s="9" t="s">
        <v>161</v>
      </c>
      <c r="F61" s="11">
        <f>SUM(G61,H61)</f>
        <v>0</v>
      </c>
      <c r="G61" s="11">
        <v>0</v>
      </c>
      <c r="H61" s="11">
        <v>0</v>
      </c>
      <c r="I61" s="11">
        <f>SUM(J61,K61)</f>
        <v>0</v>
      </c>
      <c r="J61" s="11">
        <v>0</v>
      </c>
      <c r="K61" s="11">
        <v>0</v>
      </c>
      <c r="L61" s="11">
        <f>SUM(M61,N61)</f>
        <v>0</v>
      </c>
      <c r="M61" s="11">
        <v>0</v>
      </c>
      <c r="N61" s="11">
        <v>0</v>
      </c>
    </row>
    <row r="62" spans="1:14" ht="39.75" hidden="1" customHeight="1" x14ac:dyDescent="0.25">
      <c r="A62" s="9">
        <v>2300</v>
      </c>
      <c r="B62" s="10" t="s">
        <v>202</v>
      </c>
      <c r="C62" s="9" t="s">
        <v>170</v>
      </c>
      <c r="D62" s="9" t="s">
        <v>162</v>
      </c>
      <c r="E62" s="9" t="s">
        <v>162</v>
      </c>
      <c r="F62" s="11">
        <f t="shared" ref="F62:N62" si="17">SUM(F64,F69,F72,F76,F79,F82,F85,F88)</f>
        <v>0</v>
      </c>
      <c r="G62" s="11">
        <f t="shared" si="17"/>
        <v>0</v>
      </c>
      <c r="H62" s="11">
        <f t="shared" si="17"/>
        <v>0</v>
      </c>
      <c r="I62" s="11">
        <f t="shared" si="17"/>
        <v>0</v>
      </c>
      <c r="J62" s="11">
        <f t="shared" si="17"/>
        <v>0</v>
      </c>
      <c r="K62" s="11">
        <f t="shared" si="17"/>
        <v>0</v>
      </c>
      <c r="L62" s="11">
        <f t="shared" si="17"/>
        <v>0</v>
      </c>
      <c r="M62" s="11">
        <f t="shared" si="17"/>
        <v>0</v>
      </c>
      <c r="N62" s="11">
        <f t="shared" si="17"/>
        <v>0</v>
      </c>
    </row>
    <row r="63" spans="1:14" ht="39.75" hidden="1" customHeight="1" x14ac:dyDescent="0.25">
      <c r="A63" s="9"/>
      <c r="B63" s="10" t="s">
        <v>163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39.75" hidden="1" customHeight="1" x14ac:dyDescent="0.25">
      <c r="A64" s="9">
        <v>2310</v>
      </c>
      <c r="B64" s="10" t="s">
        <v>203</v>
      </c>
      <c r="C64" s="9" t="s">
        <v>170</v>
      </c>
      <c r="D64" s="9" t="s">
        <v>161</v>
      </c>
      <c r="E64" s="9" t="s">
        <v>162</v>
      </c>
      <c r="F64" s="11">
        <f t="shared" ref="F64:N64" si="18">SUM(F66:F68)</f>
        <v>0</v>
      </c>
      <c r="G64" s="11">
        <f t="shared" si="18"/>
        <v>0</v>
      </c>
      <c r="H64" s="11">
        <f t="shared" si="18"/>
        <v>0</v>
      </c>
      <c r="I64" s="11">
        <f t="shared" si="18"/>
        <v>0</v>
      </c>
      <c r="J64" s="11">
        <f t="shared" si="18"/>
        <v>0</v>
      </c>
      <c r="K64" s="11">
        <f t="shared" si="18"/>
        <v>0</v>
      </c>
      <c r="L64" s="11">
        <f t="shared" si="18"/>
        <v>0</v>
      </c>
      <c r="M64" s="11">
        <f t="shared" si="18"/>
        <v>0</v>
      </c>
      <c r="N64" s="11">
        <f t="shared" si="18"/>
        <v>0</v>
      </c>
    </row>
    <row r="65" spans="1:14" ht="39.75" hidden="1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75" hidden="1" customHeight="1" x14ac:dyDescent="0.25">
      <c r="A66" s="9">
        <v>2311</v>
      </c>
      <c r="B66" s="10" t="s">
        <v>204</v>
      </c>
      <c r="C66" s="9" t="s">
        <v>170</v>
      </c>
      <c r="D66" s="9" t="s">
        <v>161</v>
      </c>
      <c r="E66" s="9" t="s">
        <v>161</v>
      </c>
      <c r="F66" s="11">
        <f>SUM(G66,H66)</f>
        <v>0</v>
      </c>
      <c r="G66" s="11">
        <v>0</v>
      </c>
      <c r="H66" s="11">
        <v>0</v>
      </c>
      <c r="I66" s="11">
        <f>SUM(J66,K66)</f>
        <v>0</v>
      </c>
      <c r="J66" s="11">
        <v>0</v>
      </c>
      <c r="K66" s="11">
        <v>0</v>
      </c>
      <c r="L66" s="11">
        <f>SUM(M66,N66)</f>
        <v>0</v>
      </c>
      <c r="M66" s="11">
        <v>0</v>
      </c>
      <c r="N66" s="11">
        <v>0</v>
      </c>
    </row>
    <row r="67" spans="1:14" ht="39.75" hidden="1" customHeight="1" x14ac:dyDescent="0.25">
      <c r="A67" s="9">
        <v>2312</v>
      </c>
      <c r="B67" s="10" t="s">
        <v>205</v>
      </c>
      <c r="C67" s="9" t="s">
        <v>170</v>
      </c>
      <c r="D67" s="9" t="s">
        <v>161</v>
      </c>
      <c r="E67" s="9" t="s">
        <v>168</v>
      </c>
      <c r="F67" s="11">
        <f>SUM(G67,H67)</f>
        <v>0</v>
      </c>
      <c r="G67" s="11">
        <v>0</v>
      </c>
      <c r="H67" s="11">
        <v>0</v>
      </c>
      <c r="I67" s="11">
        <f>SUM(J67,K67)</f>
        <v>0</v>
      </c>
      <c r="J67" s="11">
        <v>0</v>
      </c>
      <c r="K67" s="11">
        <v>0</v>
      </c>
      <c r="L67" s="11">
        <f>SUM(M67,N67)</f>
        <v>0</v>
      </c>
      <c r="M67" s="11">
        <v>0</v>
      </c>
      <c r="N67" s="11">
        <v>0</v>
      </c>
    </row>
    <row r="68" spans="1:14" ht="39.75" hidden="1" customHeight="1" x14ac:dyDescent="0.25">
      <c r="A68" s="9">
        <v>2313</v>
      </c>
      <c r="B68" s="10" t="s">
        <v>206</v>
      </c>
      <c r="C68" s="9" t="s">
        <v>170</v>
      </c>
      <c r="D68" s="9" t="s">
        <v>161</v>
      </c>
      <c r="E68" s="9" t="s">
        <v>170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75" hidden="1" customHeight="1" x14ac:dyDescent="0.25">
      <c r="A69" s="9">
        <v>2320</v>
      </c>
      <c r="B69" s="10" t="s">
        <v>207</v>
      </c>
      <c r="C69" s="9" t="s">
        <v>170</v>
      </c>
      <c r="D69" s="9" t="s">
        <v>168</v>
      </c>
      <c r="E69" s="9" t="s">
        <v>162</v>
      </c>
      <c r="F69" s="11">
        <f t="shared" ref="F69:N69" si="19">SUM(F71)</f>
        <v>0</v>
      </c>
      <c r="G69" s="11">
        <f t="shared" si="19"/>
        <v>0</v>
      </c>
      <c r="H69" s="11">
        <f t="shared" si="19"/>
        <v>0</v>
      </c>
      <c r="I69" s="11">
        <f t="shared" si="19"/>
        <v>0</v>
      </c>
      <c r="J69" s="11">
        <f t="shared" si="19"/>
        <v>0</v>
      </c>
      <c r="K69" s="11">
        <f t="shared" si="19"/>
        <v>0</v>
      </c>
      <c r="L69" s="11">
        <f t="shared" si="19"/>
        <v>0</v>
      </c>
      <c r="M69" s="11">
        <f t="shared" si="19"/>
        <v>0</v>
      </c>
      <c r="N69" s="11">
        <f t="shared" si="19"/>
        <v>0</v>
      </c>
    </row>
    <row r="70" spans="1:14" ht="39.75" hidden="1" customHeight="1" x14ac:dyDescent="0.25">
      <c r="A70" s="9"/>
      <c r="B70" s="10" t="s">
        <v>165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39.75" hidden="1" customHeight="1" x14ac:dyDescent="0.25">
      <c r="A71" s="9">
        <v>2321</v>
      </c>
      <c r="B71" s="10" t="s">
        <v>208</v>
      </c>
      <c r="C71" s="9" t="s">
        <v>170</v>
      </c>
      <c r="D71" s="9" t="s">
        <v>168</v>
      </c>
      <c r="E71" s="9" t="s">
        <v>161</v>
      </c>
      <c r="F71" s="11">
        <f>SUM(G71,H71)</f>
        <v>0</v>
      </c>
      <c r="G71" s="11">
        <v>0</v>
      </c>
      <c r="H71" s="11">
        <v>0</v>
      </c>
      <c r="I71" s="11">
        <f>SUM(J71,K71)</f>
        <v>0</v>
      </c>
      <c r="J71" s="11">
        <v>0</v>
      </c>
      <c r="K71" s="11">
        <v>0</v>
      </c>
      <c r="L71" s="11">
        <f>SUM(M71,N71)</f>
        <v>0</v>
      </c>
      <c r="M71" s="11">
        <v>0</v>
      </c>
      <c r="N71" s="11">
        <v>0</v>
      </c>
    </row>
    <row r="72" spans="1:14" ht="39.75" hidden="1" customHeight="1" x14ac:dyDescent="0.25">
      <c r="A72" s="9">
        <v>2330</v>
      </c>
      <c r="B72" s="10" t="s">
        <v>209</v>
      </c>
      <c r="C72" s="9" t="s">
        <v>170</v>
      </c>
      <c r="D72" s="9" t="s">
        <v>170</v>
      </c>
      <c r="E72" s="9" t="s">
        <v>162</v>
      </c>
      <c r="F72" s="11">
        <f t="shared" ref="F72:N72" si="20">SUM(F74:F75)</f>
        <v>0</v>
      </c>
      <c r="G72" s="11">
        <f t="shared" si="20"/>
        <v>0</v>
      </c>
      <c r="H72" s="11">
        <f t="shared" si="20"/>
        <v>0</v>
      </c>
      <c r="I72" s="11">
        <f t="shared" si="20"/>
        <v>0</v>
      </c>
      <c r="J72" s="11">
        <f t="shared" si="20"/>
        <v>0</v>
      </c>
      <c r="K72" s="11">
        <f t="shared" si="20"/>
        <v>0</v>
      </c>
      <c r="L72" s="11">
        <f t="shared" si="20"/>
        <v>0</v>
      </c>
      <c r="M72" s="11">
        <f t="shared" si="20"/>
        <v>0</v>
      </c>
      <c r="N72" s="11">
        <f t="shared" si="20"/>
        <v>0</v>
      </c>
    </row>
    <row r="73" spans="1:14" ht="39.75" hidden="1" customHeight="1" x14ac:dyDescent="0.25">
      <c r="A73" s="9"/>
      <c r="B73" s="10" t="s">
        <v>165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ht="39.75" hidden="1" customHeight="1" x14ac:dyDescent="0.25">
      <c r="A74" s="9">
        <v>2331</v>
      </c>
      <c r="B74" s="10" t="s">
        <v>210</v>
      </c>
      <c r="C74" s="9" t="s">
        <v>170</v>
      </c>
      <c r="D74" s="9" t="s">
        <v>170</v>
      </c>
      <c r="E74" s="9" t="s">
        <v>161</v>
      </c>
      <c r="F74" s="11">
        <f>SUM(G74,H74)</f>
        <v>0</v>
      </c>
      <c r="G74" s="11">
        <v>0</v>
      </c>
      <c r="H74" s="11">
        <v>0</v>
      </c>
      <c r="I74" s="11">
        <f>SUM(J74,K74)</f>
        <v>0</v>
      </c>
      <c r="J74" s="11">
        <v>0</v>
      </c>
      <c r="K74" s="11">
        <v>0</v>
      </c>
      <c r="L74" s="11">
        <f>SUM(M74,N74)</f>
        <v>0</v>
      </c>
      <c r="M74" s="11">
        <v>0</v>
      </c>
      <c r="N74" s="11">
        <v>0</v>
      </c>
    </row>
    <row r="75" spans="1:14" ht="39.75" hidden="1" customHeight="1" x14ac:dyDescent="0.25">
      <c r="A75" s="9">
        <v>2332</v>
      </c>
      <c r="B75" s="10" t="s">
        <v>211</v>
      </c>
      <c r="C75" s="9" t="s">
        <v>170</v>
      </c>
      <c r="D75" s="9" t="s">
        <v>170</v>
      </c>
      <c r="E75" s="9" t="s">
        <v>168</v>
      </c>
      <c r="F75" s="11">
        <f>SUM(G75,H75)</f>
        <v>0</v>
      </c>
      <c r="G75" s="11">
        <v>0</v>
      </c>
      <c r="H75" s="11">
        <v>0</v>
      </c>
      <c r="I75" s="11">
        <f>SUM(J75,K75)</f>
        <v>0</v>
      </c>
      <c r="J75" s="11">
        <v>0</v>
      </c>
      <c r="K75" s="11">
        <v>0</v>
      </c>
      <c r="L75" s="11">
        <f>SUM(M75,N75)</f>
        <v>0</v>
      </c>
      <c r="M75" s="11">
        <v>0</v>
      </c>
      <c r="N75" s="11">
        <v>0</v>
      </c>
    </row>
    <row r="76" spans="1:14" ht="36.75" hidden="1" customHeight="1" x14ac:dyDescent="0.25">
      <c r="A76" s="9">
        <v>2340</v>
      </c>
      <c r="B76" s="10" t="s">
        <v>212</v>
      </c>
      <c r="C76" s="9" t="s">
        <v>170</v>
      </c>
      <c r="D76" s="9" t="s">
        <v>179</v>
      </c>
      <c r="E76" s="9" t="s">
        <v>162</v>
      </c>
      <c r="F76" s="11">
        <f t="shared" ref="F76:N76" si="21">SUM(F78)</f>
        <v>0</v>
      </c>
      <c r="G76" s="11">
        <f t="shared" si="21"/>
        <v>0</v>
      </c>
      <c r="H76" s="11">
        <f t="shared" si="21"/>
        <v>0</v>
      </c>
      <c r="I76" s="11">
        <f t="shared" si="21"/>
        <v>0</v>
      </c>
      <c r="J76" s="11">
        <f t="shared" si="21"/>
        <v>0</v>
      </c>
      <c r="K76" s="11">
        <f t="shared" si="21"/>
        <v>0</v>
      </c>
      <c r="L76" s="11">
        <f t="shared" si="21"/>
        <v>0</v>
      </c>
      <c r="M76" s="11">
        <f t="shared" si="21"/>
        <v>0</v>
      </c>
      <c r="N76" s="11">
        <f t="shared" si="21"/>
        <v>0</v>
      </c>
    </row>
    <row r="77" spans="1:14" ht="39.75" hidden="1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ht="39.75" hidden="1" customHeight="1" x14ac:dyDescent="0.25">
      <c r="A78" s="9">
        <v>2341</v>
      </c>
      <c r="B78" s="10" t="s">
        <v>212</v>
      </c>
      <c r="C78" s="9" t="s">
        <v>170</v>
      </c>
      <c r="D78" s="9" t="s">
        <v>179</v>
      </c>
      <c r="E78" s="9" t="s">
        <v>161</v>
      </c>
      <c r="F78" s="11">
        <f>SUM(G78,H78)</f>
        <v>0</v>
      </c>
      <c r="G78" s="11">
        <v>0</v>
      </c>
      <c r="H78" s="11">
        <v>0</v>
      </c>
      <c r="I78" s="11">
        <f>SUM(J78,K78)</f>
        <v>0</v>
      </c>
      <c r="J78" s="11">
        <v>0</v>
      </c>
      <c r="K78" s="11">
        <v>0</v>
      </c>
      <c r="L78" s="11">
        <f>SUM(M78,N78)</f>
        <v>0</v>
      </c>
      <c r="M78" s="11">
        <v>0</v>
      </c>
      <c r="N78" s="11">
        <v>0</v>
      </c>
    </row>
    <row r="79" spans="1:14" ht="39.75" hidden="1" customHeight="1" x14ac:dyDescent="0.25">
      <c r="A79" s="9">
        <v>2350</v>
      </c>
      <c r="B79" s="10" t="s">
        <v>213</v>
      </c>
      <c r="C79" s="9" t="s">
        <v>170</v>
      </c>
      <c r="D79" s="9" t="s">
        <v>182</v>
      </c>
      <c r="E79" s="9" t="s">
        <v>162</v>
      </c>
      <c r="F79" s="11">
        <f t="shared" ref="F79:N79" si="22">SUM(F81)</f>
        <v>0</v>
      </c>
      <c r="G79" s="11">
        <f t="shared" si="22"/>
        <v>0</v>
      </c>
      <c r="H79" s="11">
        <f t="shared" si="22"/>
        <v>0</v>
      </c>
      <c r="I79" s="11">
        <f t="shared" si="22"/>
        <v>0</v>
      </c>
      <c r="J79" s="11">
        <f t="shared" si="22"/>
        <v>0</v>
      </c>
      <c r="K79" s="11">
        <f t="shared" si="22"/>
        <v>0</v>
      </c>
      <c r="L79" s="11">
        <f t="shared" si="22"/>
        <v>0</v>
      </c>
      <c r="M79" s="11">
        <f t="shared" si="22"/>
        <v>0</v>
      </c>
      <c r="N79" s="11">
        <f t="shared" si="22"/>
        <v>0</v>
      </c>
    </row>
    <row r="80" spans="1:14" ht="39.75" hidden="1" customHeight="1" x14ac:dyDescent="0.25">
      <c r="A80" s="9"/>
      <c r="B80" s="10" t="s">
        <v>165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39.75" hidden="1" customHeight="1" x14ac:dyDescent="0.25">
      <c r="A81" s="9">
        <v>2351</v>
      </c>
      <c r="B81" s="10" t="s">
        <v>214</v>
      </c>
      <c r="C81" s="9" t="s">
        <v>170</v>
      </c>
      <c r="D81" s="9" t="s">
        <v>182</v>
      </c>
      <c r="E81" s="9" t="s">
        <v>161</v>
      </c>
      <c r="F81" s="11">
        <f>SUM(G81,H81)</f>
        <v>0</v>
      </c>
      <c r="G81" s="11">
        <v>0</v>
      </c>
      <c r="H81" s="11">
        <v>0</v>
      </c>
      <c r="I81" s="11">
        <f>SUM(J81,K81)</f>
        <v>0</v>
      </c>
      <c r="J81" s="11">
        <v>0</v>
      </c>
      <c r="K81" s="11">
        <v>0</v>
      </c>
      <c r="L81" s="11">
        <f>SUM(M81,N81)</f>
        <v>0</v>
      </c>
      <c r="M81" s="11">
        <v>0</v>
      </c>
      <c r="N81" s="11">
        <v>0</v>
      </c>
    </row>
    <row r="82" spans="1:14" ht="39.75" hidden="1" customHeight="1" x14ac:dyDescent="0.25">
      <c r="A82" s="9">
        <v>2360</v>
      </c>
      <c r="B82" s="10" t="s">
        <v>215</v>
      </c>
      <c r="C82" s="9" t="s">
        <v>170</v>
      </c>
      <c r="D82" s="9" t="s">
        <v>185</v>
      </c>
      <c r="E82" s="9" t="s">
        <v>162</v>
      </c>
      <c r="F82" s="11">
        <f t="shared" ref="F82:N82" si="23">SUM(F84)</f>
        <v>0</v>
      </c>
      <c r="G82" s="11">
        <f t="shared" si="23"/>
        <v>0</v>
      </c>
      <c r="H82" s="11">
        <f t="shared" si="23"/>
        <v>0</v>
      </c>
      <c r="I82" s="11">
        <f t="shared" si="23"/>
        <v>0</v>
      </c>
      <c r="J82" s="11">
        <f t="shared" si="23"/>
        <v>0</v>
      </c>
      <c r="K82" s="11">
        <f t="shared" si="23"/>
        <v>0</v>
      </c>
      <c r="L82" s="11">
        <f t="shared" si="23"/>
        <v>0</v>
      </c>
      <c r="M82" s="11">
        <f t="shared" si="23"/>
        <v>0</v>
      </c>
      <c r="N82" s="11">
        <f t="shared" si="23"/>
        <v>0</v>
      </c>
    </row>
    <row r="83" spans="1:14" ht="39.75" hidden="1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39.75" hidden="1" customHeight="1" x14ac:dyDescent="0.25">
      <c r="A84" s="9">
        <v>2361</v>
      </c>
      <c r="B84" s="10" t="s">
        <v>215</v>
      </c>
      <c r="C84" s="9" t="s">
        <v>170</v>
      </c>
      <c r="D84" s="9" t="s">
        <v>185</v>
      </c>
      <c r="E84" s="9" t="s">
        <v>161</v>
      </c>
      <c r="F84" s="11">
        <f>SUM(G84,H84)</f>
        <v>0</v>
      </c>
      <c r="G84" s="11">
        <v>0</v>
      </c>
      <c r="H84" s="11">
        <v>0</v>
      </c>
      <c r="I84" s="11">
        <f>SUM(J84,K84)</f>
        <v>0</v>
      </c>
      <c r="J84" s="11">
        <v>0</v>
      </c>
      <c r="K84" s="11">
        <v>0</v>
      </c>
      <c r="L84" s="11">
        <f>SUM(M84,N84)</f>
        <v>0</v>
      </c>
      <c r="M84" s="11">
        <v>0</v>
      </c>
      <c r="N84" s="11">
        <v>0</v>
      </c>
    </row>
    <row r="85" spans="1:14" ht="39.75" hidden="1" customHeight="1" x14ac:dyDescent="0.25">
      <c r="A85" s="9">
        <v>2370</v>
      </c>
      <c r="B85" s="10" t="s">
        <v>216</v>
      </c>
      <c r="C85" s="9" t="s">
        <v>170</v>
      </c>
      <c r="D85" s="9" t="s">
        <v>188</v>
      </c>
      <c r="E85" s="9" t="s">
        <v>162</v>
      </c>
      <c r="F85" s="11">
        <f t="shared" ref="F85:N85" si="24">SUM(F87)</f>
        <v>0</v>
      </c>
      <c r="G85" s="11">
        <f t="shared" si="24"/>
        <v>0</v>
      </c>
      <c r="H85" s="11">
        <f t="shared" si="24"/>
        <v>0</v>
      </c>
      <c r="I85" s="11">
        <f t="shared" si="24"/>
        <v>0</v>
      </c>
      <c r="J85" s="11">
        <f t="shared" si="24"/>
        <v>0</v>
      </c>
      <c r="K85" s="11">
        <f t="shared" si="24"/>
        <v>0</v>
      </c>
      <c r="L85" s="11">
        <f t="shared" si="24"/>
        <v>0</v>
      </c>
      <c r="M85" s="11">
        <f t="shared" si="24"/>
        <v>0</v>
      </c>
      <c r="N85" s="11">
        <f t="shared" si="24"/>
        <v>0</v>
      </c>
    </row>
    <row r="86" spans="1:14" ht="39.75" hidden="1" customHeight="1" x14ac:dyDescent="0.25">
      <c r="A86" s="9"/>
      <c r="B86" s="10" t="s">
        <v>165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39.75" hidden="1" customHeight="1" x14ac:dyDescent="0.25">
      <c r="A87" s="9">
        <v>2371</v>
      </c>
      <c r="B87" s="10" t="s">
        <v>216</v>
      </c>
      <c r="C87" s="9" t="s">
        <v>170</v>
      </c>
      <c r="D87" s="9" t="s">
        <v>188</v>
      </c>
      <c r="E87" s="9" t="s">
        <v>161</v>
      </c>
      <c r="F87" s="11">
        <f>SUM(G87,H87)</f>
        <v>0</v>
      </c>
      <c r="G87" s="11">
        <v>0</v>
      </c>
      <c r="H87" s="11">
        <v>0</v>
      </c>
      <c r="I87" s="11">
        <f>SUM(J87,K87)</f>
        <v>0</v>
      </c>
      <c r="J87" s="11">
        <v>0</v>
      </c>
      <c r="K87" s="11">
        <v>0</v>
      </c>
      <c r="L87" s="11">
        <f>SUM(M87,N87)</f>
        <v>0</v>
      </c>
      <c r="M87" s="11">
        <v>0</v>
      </c>
      <c r="N87" s="11">
        <v>0</v>
      </c>
    </row>
    <row r="88" spans="1:14" ht="39.75" hidden="1" customHeight="1" x14ac:dyDescent="0.25">
      <c r="A88" s="9">
        <v>2380</v>
      </c>
      <c r="B88" s="10" t="s">
        <v>217</v>
      </c>
      <c r="C88" s="9" t="s">
        <v>170</v>
      </c>
      <c r="D88" s="9" t="s">
        <v>190</v>
      </c>
      <c r="E88" s="9" t="s">
        <v>162</v>
      </c>
      <c r="F88" s="11">
        <f t="shared" ref="F88:N88" si="25">SUM(F90)</f>
        <v>0</v>
      </c>
      <c r="G88" s="11">
        <f t="shared" si="25"/>
        <v>0</v>
      </c>
      <c r="H88" s="11">
        <f t="shared" si="25"/>
        <v>0</v>
      </c>
      <c r="I88" s="11">
        <f t="shared" si="25"/>
        <v>0</v>
      </c>
      <c r="J88" s="11">
        <f t="shared" si="25"/>
        <v>0</v>
      </c>
      <c r="K88" s="11">
        <f t="shared" si="25"/>
        <v>0</v>
      </c>
      <c r="L88" s="11">
        <f t="shared" si="25"/>
        <v>0</v>
      </c>
      <c r="M88" s="11">
        <f t="shared" si="25"/>
        <v>0</v>
      </c>
      <c r="N88" s="11">
        <f t="shared" si="25"/>
        <v>0</v>
      </c>
    </row>
    <row r="89" spans="1:14" ht="39.75" hidden="1" customHeight="1" x14ac:dyDescent="0.25">
      <c r="A89" s="9"/>
      <c r="B89" s="10" t="s">
        <v>165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ht="39.75" hidden="1" customHeight="1" x14ac:dyDescent="0.25">
      <c r="A90" s="9">
        <v>2381</v>
      </c>
      <c r="B90" s="10" t="s">
        <v>218</v>
      </c>
      <c r="C90" s="9" t="s">
        <v>161</v>
      </c>
      <c r="D90" s="9" t="s">
        <v>190</v>
      </c>
      <c r="E90" s="9" t="s">
        <v>161</v>
      </c>
      <c r="F90" s="11">
        <f>SUM(G90,H90)</f>
        <v>0</v>
      </c>
      <c r="G90" s="11">
        <v>0</v>
      </c>
      <c r="H90" s="11">
        <v>0</v>
      </c>
      <c r="I90" s="11">
        <f>SUM(J90,K90)</f>
        <v>0</v>
      </c>
      <c r="J90" s="11">
        <v>0</v>
      </c>
      <c r="K90" s="11">
        <v>0</v>
      </c>
      <c r="L90" s="11">
        <f>SUM(M90,N90)</f>
        <v>0</v>
      </c>
      <c r="M90" s="11">
        <v>0</v>
      </c>
      <c r="N90" s="11">
        <v>0</v>
      </c>
    </row>
    <row r="91" spans="1:14" ht="43.5" customHeight="1" x14ac:dyDescent="0.25">
      <c r="A91" s="9">
        <v>2400</v>
      </c>
      <c r="B91" s="10" t="s">
        <v>219</v>
      </c>
      <c r="C91" s="9" t="s">
        <v>179</v>
      </c>
      <c r="D91" s="9" t="s">
        <v>162</v>
      </c>
      <c r="E91" s="9" t="s">
        <v>162</v>
      </c>
      <c r="F91" s="11">
        <f t="shared" ref="F91:N91" si="26">SUM(F93,F97,F103,F111,F116,F123,F126,F132,F141)</f>
        <v>96603338</v>
      </c>
      <c r="G91" s="11">
        <f t="shared" si="26"/>
        <v>7000000</v>
      </c>
      <c r="H91" s="11">
        <f t="shared" si="26"/>
        <v>89603338</v>
      </c>
      <c r="I91" s="11">
        <f t="shared" si="26"/>
        <v>96603338</v>
      </c>
      <c r="J91" s="11">
        <f t="shared" si="26"/>
        <v>7000000</v>
      </c>
      <c r="K91" s="11">
        <f t="shared" si="26"/>
        <v>89603338</v>
      </c>
      <c r="L91" s="11">
        <f t="shared" si="26"/>
        <v>33684701</v>
      </c>
      <c r="M91" s="11">
        <f t="shared" si="26"/>
        <v>301376</v>
      </c>
      <c r="N91" s="11">
        <f t="shared" si="26"/>
        <v>33383325</v>
      </c>
    </row>
    <row r="92" spans="1:14" ht="39.75" hidden="1" customHeight="1" x14ac:dyDescent="0.25">
      <c r="A92" s="9"/>
      <c r="B92" s="10" t="s">
        <v>165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39.75" hidden="1" customHeight="1" x14ac:dyDescent="0.25">
      <c r="A93" s="9">
        <v>2410</v>
      </c>
      <c r="B93" s="10" t="s">
        <v>220</v>
      </c>
      <c r="C93" s="9" t="s">
        <v>179</v>
      </c>
      <c r="D93" s="9" t="s">
        <v>161</v>
      </c>
      <c r="E93" s="9" t="s">
        <v>162</v>
      </c>
      <c r="F93" s="11">
        <f t="shared" ref="F93:N93" si="27">SUM(F95:F96)</f>
        <v>0</v>
      </c>
      <c r="G93" s="11">
        <f t="shared" si="27"/>
        <v>0</v>
      </c>
      <c r="H93" s="11">
        <f t="shared" si="27"/>
        <v>0</v>
      </c>
      <c r="I93" s="11">
        <f t="shared" si="27"/>
        <v>0</v>
      </c>
      <c r="J93" s="11">
        <f t="shared" si="27"/>
        <v>0</v>
      </c>
      <c r="K93" s="11">
        <f t="shared" si="27"/>
        <v>0</v>
      </c>
      <c r="L93" s="11">
        <f t="shared" si="27"/>
        <v>0</v>
      </c>
      <c r="M93" s="11">
        <f t="shared" si="27"/>
        <v>0</v>
      </c>
      <c r="N93" s="11">
        <f t="shared" si="27"/>
        <v>0</v>
      </c>
    </row>
    <row r="94" spans="1:14" ht="39.75" hidden="1" customHeight="1" x14ac:dyDescent="0.25">
      <c r="A94" s="9"/>
      <c r="B94" s="10" t="s">
        <v>165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75" hidden="1" customHeight="1" x14ac:dyDescent="0.25">
      <c r="A95" s="9">
        <v>2411</v>
      </c>
      <c r="B95" s="10" t="s">
        <v>221</v>
      </c>
      <c r="C95" s="9" t="s">
        <v>179</v>
      </c>
      <c r="D95" s="9" t="s">
        <v>161</v>
      </c>
      <c r="E95" s="9" t="s">
        <v>161</v>
      </c>
      <c r="F95" s="11">
        <f>SUM(G95,H95)</f>
        <v>0</v>
      </c>
      <c r="G95" s="11">
        <v>0</v>
      </c>
      <c r="H95" s="11">
        <v>0</v>
      </c>
      <c r="I95" s="11">
        <f>SUM(J95,K95)</f>
        <v>0</v>
      </c>
      <c r="J95" s="11">
        <v>0</v>
      </c>
      <c r="K95" s="11">
        <v>0</v>
      </c>
      <c r="L95" s="11">
        <f>SUM(M95,N95)</f>
        <v>0</v>
      </c>
      <c r="M95" s="11">
        <v>0</v>
      </c>
      <c r="N95" s="11">
        <v>0</v>
      </c>
    </row>
    <row r="96" spans="1:14" ht="39.75" hidden="1" customHeight="1" x14ac:dyDescent="0.25">
      <c r="A96" s="9">
        <v>2412</v>
      </c>
      <c r="B96" s="10" t="s">
        <v>222</v>
      </c>
      <c r="C96" s="9" t="s">
        <v>179</v>
      </c>
      <c r="D96" s="9" t="s">
        <v>161</v>
      </c>
      <c r="E96" s="9" t="s">
        <v>168</v>
      </c>
      <c r="F96" s="11">
        <f>SUM(G96,H96)</f>
        <v>0</v>
      </c>
      <c r="G96" s="11">
        <v>0</v>
      </c>
      <c r="H96" s="11">
        <v>0</v>
      </c>
      <c r="I96" s="11">
        <f>SUM(J96,K96)</f>
        <v>0</v>
      </c>
      <c r="J96" s="11">
        <v>0</v>
      </c>
      <c r="K96" s="11">
        <v>0</v>
      </c>
      <c r="L96" s="11">
        <f>SUM(M96,N96)</f>
        <v>0</v>
      </c>
      <c r="M96" s="11">
        <v>0</v>
      </c>
      <c r="N96" s="11">
        <v>0</v>
      </c>
    </row>
    <row r="97" spans="1:14" ht="39.75" hidden="1" customHeight="1" x14ac:dyDescent="0.25">
      <c r="A97" s="9">
        <v>2420</v>
      </c>
      <c r="B97" s="10" t="s">
        <v>223</v>
      </c>
      <c r="C97" s="9" t="s">
        <v>179</v>
      </c>
      <c r="D97" s="9" t="s">
        <v>168</v>
      </c>
      <c r="E97" s="9" t="s">
        <v>162</v>
      </c>
      <c r="F97" s="11">
        <f t="shared" ref="F97:N97" si="28">SUM(F99:F102)</f>
        <v>0</v>
      </c>
      <c r="G97" s="11">
        <f t="shared" si="28"/>
        <v>0</v>
      </c>
      <c r="H97" s="11">
        <f t="shared" si="28"/>
        <v>0</v>
      </c>
      <c r="I97" s="11">
        <f t="shared" si="28"/>
        <v>0</v>
      </c>
      <c r="J97" s="11">
        <f t="shared" si="28"/>
        <v>0</v>
      </c>
      <c r="K97" s="11">
        <f t="shared" si="28"/>
        <v>0</v>
      </c>
      <c r="L97" s="11">
        <f t="shared" si="28"/>
        <v>0</v>
      </c>
      <c r="M97" s="11">
        <f t="shared" si="28"/>
        <v>0</v>
      </c>
      <c r="N97" s="11">
        <f t="shared" si="28"/>
        <v>0</v>
      </c>
    </row>
    <row r="98" spans="1:14" ht="39.75" hidden="1" customHeight="1" x14ac:dyDescent="0.25">
      <c r="A98" s="9"/>
      <c r="B98" s="10" t="s">
        <v>165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ht="39.75" hidden="1" customHeight="1" x14ac:dyDescent="0.25">
      <c r="A99" s="9">
        <v>2421</v>
      </c>
      <c r="B99" s="10" t="s">
        <v>224</v>
      </c>
      <c r="C99" s="9" t="s">
        <v>179</v>
      </c>
      <c r="D99" s="9" t="s">
        <v>168</v>
      </c>
      <c r="E99" s="9" t="s">
        <v>161</v>
      </c>
      <c r="F99" s="11">
        <f>SUM(G99,H99)</f>
        <v>0</v>
      </c>
      <c r="G99" s="11">
        <v>0</v>
      </c>
      <c r="H99" s="11">
        <v>0</v>
      </c>
      <c r="I99" s="11">
        <f>SUM(J99,K99)</f>
        <v>0</v>
      </c>
      <c r="J99" s="11">
        <v>0</v>
      </c>
      <c r="K99" s="11">
        <v>0</v>
      </c>
      <c r="L99" s="11">
        <f>SUM(M99,N99)</f>
        <v>0</v>
      </c>
      <c r="M99" s="11">
        <v>0</v>
      </c>
      <c r="N99" s="11">
        <v>0</v>
      </c>
    </row>
    <row r="100" spans="1:14" ht="39.75" hidden="1" customHeight="1" x14ac:dyDescent="0.25">
      <c r="A100" s="9">
        <v>2422</v>
      </c>
      <c r="B100" s="10" t="s">
        <v>225</v>
      </c>
      <c r="C100" s="9" t="s">
        <v>179</v>
      </c>
      <c r="D100" s="9" t="s">
        <v>168</v>
      </c>
      <c r="E100" s="9" t="s">
        <v>168</v>
      </c>
      <c r="F100" s="11">
        <f>SUM(G100,H100)</f>
        <v>0</v>
      </c>
      <c r="G100" s="11">
        <v>0</v>
      </c>
      <c r="H100" s="11">
        <v>0</v>
      </c>
      <c r="I100" s="11">
        <f>SUM(J100,K100)</f>
        <v>0</v>
      </c>
      <c r="J100" s="11">
        <v>0</v>
      </c>
      <c r="K100" s="11">
        <v>0</v>
      </c>
      <c r="L100" s="11">
        <f>SUM(M100,N100)</f>
        <v>0</v>
      </c>
      <c r="M100" s="11">
        <v>0</v>
      </c>
      <c r="N100" s="11">
        <v>0</v>
      </c>
    </row>
    <row r="101" spans="1:14" ht="39.75" hidden="1" customHeight="1" x14ac:dyDescent="0.25">
      <c r="A101" s="9">
        <v>2423</v>
      </c>
      <c r="B101" s="10" t="s">
        <v>226</v>
      </c>
      <c r="C101" s="9" t="s">
        <v>179</v>
      </c>
      <c r="D101" s="9" t="s">
        <v>168</v>
      </c>
      <c r="E101" s="9" t="s">
        <v>170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75" hidden="1" customHeight="1" x14ac:dyDescent="0.25">
      <c r="A102" s="9">
        <v>2424</v>
      </c>
      <c r="B102" s="10" t="s">
        <v>227</v>
      </c>
      <c r="C102" s="9" t="s">
        <v>179</v>
      </c>
      <c r="D102" s="9" t="s">
        <v>168</v>
      </c>
      <c r="E102" s="9" t="s">
        <v>179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7.5" customHeight="1" x14ac:dyDescent="0.25">
      <c r="A103" s="9">
        <v>2430</v>
      </c>
      <c r="B103" s="10" t="s">
        <v>228</v>
      </c>
      <c r="C103" s="9" t="s">
        <v>179</v>
      </c>
      <c r="D103" s="9" t="s">
        <v>170</v>
      </c>
      <c r="E103" s="9" t="s">
        <v>162</v>
      </c>
      <c r="F103" s="11">
        <f t="shared" ref="F103:N103" si="29">SUM(F105:F110)</f>
        <v>46603338</v>
      </c>
      <c r="G103" s="11">
        <f t="shared" si="29"/>
        <v>1000000</v>
      </c>
      <c r="H103" s="11">
        <f t="shared" si="29"/>
        <v>45603338</v>
      </c>
      <c r="I103" s="11">
        <f t="shared" si="29"/>
        <v>46603338</v>
      </c>
      <c r="J103" s="11">
        <f t="shared" si="29"/>
        <v>1000000</v>
      </c>
      <c r="K103" s="11">
        <f t="shared" si="29"/>
        <v>45603338</v>
      </c>
      <c r="L103" s="11">
        <f t="shared" si="29"/>
        <v>33684701</v>
      </c>
      <c r="M103" s="11">
        <f t="shared" si="29"/>
        <v>301376</v>
      </c>
      <c r="N103" s="11">
        <f t="shared" si="29"/>
        <v>33383325</v>
      </c>
    </row>
    <row r="104" spans="1:14" ht="39.75" hidden="1" customHeight="1" x14ac:dyDescent="0.25">
      <c r="A104" s="9"/>
      <c r="B104" s="10" t="s">
        <v>165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39.75" hidden="1" customHeight="1" x14ac:dyDescent="0.25">
      <c r="A105" s="9">
        <v>2431</v>
      </c>
      <c r="B105" s="10" t="s">
        <v>229</v>
      </c>
      <c r="C105" s="9" t="s">
        <v>179</v>
      </c>
      <c r="D105" s="9" t="s">
        <v>170</v>
      </c>
      <c r="E105" s="9" t="s">
        <v>161</v>
      </c>
      <c r="F105" s="11">
        <f t="shared" ref="F105:F110" si="30">SUM(G105,H105)</f>
        <v>0</v>
      </c>
      <c r="G105" s="11">
        <v>0</v>
      </c>
      <c r="H105" s="11">
        <v>0</v>
      </c>
      <c r="I105" s="11">
        <f t="shared" ref="I105:I110" si="31">SUM(J105,K105)</f>
        <v>0</v>
      </c>
      <c r="J105" s="11">
        <v>0</v>
      </c>
      <c r="K105" s="11">
        <v>0</v>
      </c>
      <c r="L105" s="11">
        <f t="shared" ref="L105:L110" si="32">SUM(M105,N105)</f>
        <v>0</v>
      </c>
      <c r="M105" s="11">
        <v>0</v>
      </c>
      <c r="N105" s="11">
        <v>0</v>
      </c>
    </row>
    <row r="106" spans="1:14" ht="37.5" customHeight="1" x14ac:dyDescent="0.25">
      <c r="A106" s="9">
        <v>2432</v>
      </c>
      <c r="B106" s="10" t="s">
        <v>230</v>
      </c>
      <c r="C106" s="9" t="s">
        <v>179</v>
      </c>
      <c r="D106" s="9" t="s">
        <v>170</v>
      </c>
      <c r="E106" s="9" t="s">
        <v>168</v>
      </c>
      <c r="F106" s="11">
        <f t="shared" si="30"/>
        <v>46603338</v>
      </c>
      <c r="G106" s="11">
        <v>1000000</v>
      </c>
      <c r="H106" s="11">
        <v>45603338</v>
      </c>
      <c r="I106" s="11">
        <f t="shared" si="31"/>
        <v>46603338</v>
      </c>
      <c r="J106" s="11">
        <v>1000000</v>
      </c>
      <c r="K106" s="11">
        <v>45603338</v>
      </c>
      <c r="L106" s="11">
        <f t="shared" si="32"/>
        <v>33684701</v>
      </c>
      <c r="M106" s="11">
        <v>301376</v>
      </c>
      <c r="N106" s="11">
        <v>33383325</v>
      </c>
    </row>
    <row r="107" spans="1:14" ht="39.75" hidden="1" customHeight="1" x14ac:dyDescent="0.25">
      <c r="A107" s="9">
        <v>2433</v>
      </c>
      <c r="B107" s="10" t="s">
        <v>231</v>
      </c>
      <c r="C107" s="9" t="s">
        <v>179</v>
      </c>
      <c r="D107" s="9" t="s">
        <v>170</v>
      </c>
      <c r="E107" s="9" t="s">
        <v>170</v>
      </c>
      <c r="F107" s="11">
        <f t="shared" si="30"/>
        <v>0</v>
      </c>
      <c r="G107" s="11">
        <v>0</v>
      </c>
      <c r="H107" s="11">
        <v>0</v>
      </c>
      <c r="I107" s="11">
        <f t="shared" si="31"/>
        <v>0</v>
      </c>
      <c r="J107" s="11">
        <v>0</v>
      </c>
      <c r="K107" s="11">
        <v>0</v>
      </c>
      <c r="L107" s="11">
        <f t="shared" si="32"/>
        <v>0</v>
      </c>
      <c r="M107" s="11">
        <v>0</v>
      </c>
      <c r="N107" s="11">
        <v>0</v>
      </c>
    </row>
    <row r="108" spans="1:14" ht="39.75" hidden="1" customHeight="1" x14ac:dyDescent="0.25">
      <c r="A108" s="9">
        <v>2434</v>
      </c>
      <c r="B108" s="10" t="s">
        <v>232</v>
      </c>
      <c r="C108" s="9" t="s">
        <v>179</v>
      </c>
      <c r="D108" s="9" t="s">
        <v>170</v>
      </c>
      <c r="E108" s="9" t="s">
        <v>179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75" hidden="1" customHeight="1" x14ac:dyDescent="0.25">
      <c r="A109" s="9">
        <v>2435</v>
      </c>
      <c r="B109" s="10" t="s">
        <v>233</v>
      </c>
      <c r="C109" s="9" t="s">
        <v>179</v>
      </c>
      <c r="D109" s="9" t="s">
        <v>170</v>
      </c>
      <c r="E109" s="9" t="s">
        <v>182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75" hidden="1" customHeight="1" x14ac:dyDescent="0.25">
      <c r="A110" s="9">
        <v>2436</v>
      </c>
      <c r="B110" s="10" t="s">
        <v>234</v>
      </c>
      <c r="C110" s="9" t="s">
        <v>179</v>
      </c>
      <c r="D110" s="9" t="s">
        <v>170</v>
      </c>
      <c r="E110" s="9" t="s">
        <v>185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75" hidden="1" customHeight="1" x14ac:dyDescent="0.25">
      <c r="A111" s="9">
        <v>2440</v>
      </c>
      <c r="B111" s="10" t="s">
        <v>235</v>
      </c>
      <c r="C111" s="9" t="s">
        <v>179</v>
      </c>
      <c r="D111" s="9" t="s">
        <v>179</v>
      </c>
      <c r="E111" s="9" t="s">
        <v>162</v>
      </c>
      <c r="F111" s="11">
        <f t="shared" ref="F111:N111" si="33">SUM(F113:F115)</f>
        <v>0</v>
      </c>
      <c r="G111" s="11">
        <f t="shared" si="33"/>
        <v>0</v>
      </c>
      <c r="H111" s="11">
        <f t="shared" si="33"/>
        <v>0</v>
      </c>
      <c r="I111" s="11">
        <f t="shared" si="33"/>
        <v>0</v>
      </c>
      <c r="J111" s="11">
        <f t="shared" si="33"/>
        <v>0</v>
      </c>
      <c r="K111" s="11">
        <f t="shared" si="33"/>
        <v>0</v>
      </c>
      <c r="L111" s="11">
        <f t="shared" si="33"/>
        <v>0</v>
      </c>
      <c r="M111" s="11">
        <f t="shared" si="33"/>
        <v>0</v>
      </c>
      <c r="N111" s="11">
        <f t="shared" si="33"/>
        <v>0</v>
      </c>
    </row>
    <row r="112" spans="1:14" ht="39.75" hidden="1" customHeight="1" x14ac:dyDescent="0.25">
      <c r="A112" s="9"/>
      <c r="B112" s="10" t="s">
        <v>165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39.75" hidden="1" customHeight="1" x14ac:dyDescent="0.25">
      <c r="A113" s="9">
        <v>2441</v>
      </c>
      <c r="B113" s="10" t="s">
        <v>236</v>
      </c>
      <c r="C113" s="9" t="s">
        <v>179</v>
      </c>
      <c r="D113" s="9" t="s">
        <v>179</v>
      </c>
      <c r="E113" s="9" t="s">
        <v>161</v>
      </c>
      <c r="F113" s="11">
        <f>SUM(G113,H113)</f>
        <v>0</v>
      </c>
      <c r="G113" s="11">
        <v>0</v>
      </c>
      <c r="H113" s="11">
        <v>0</v>
      </c>
      <c r="I113" s="11">
        <f>SUM(J113,K113)</f>
        <v>0</v>
      </c>
      <c r="J113" s="11">
        <v>0</v>
      </c>
      <c r="K113" s="11">
        <v>0</v>
      </c>
      <c r="L113" s="11">
        <f>SUM(M113,N113)</f>
        <v>0</v>
      </c>
      <c r="M113" s="11">
        <v>0</v>
      </c>
      <c r="N113" s="11">
        <v>0</v>
      </c>
    </row>
    <row r="114" spans="1:14" ht="39.75" hidden="1" customHeight="1" x14ac:dyDescent="0.25">
      <c r="A114" s="9">
        <v>2442</v>
      </c>
      <c r="B114" s="10" t="s">
        <v>237</v>
      </c>
      <c r="C114" s="9" t="s">
        <v>179</v>
      </c>
      <c r="D114" s="9" t="s">
        <v>179</v>
      </c>
      <c r="E114" s="9" t="s">
        <v>168</v>
      </c>
      <c r="F114" s="11">
        <f>SUM(G114,H114)</f>
        <v>0</v>
      </c>
      <c r="G114" s="11">
        <v>0</v>
      </c>
      <c r="H114" s="11">
        <v>0</v>
      </c>
      <c r="I114" s="11">
        <f>SUM(J114,K114)</f>
        <v>0</v>
      </c>
      <c r="J114" s="11">
        <v>0</v>
      </c>
      <c r="K114" s="11">
        <v>0</v>
      </c>
      <c r="L114" s="11">
        <f>SUM(M114,N114)</f>
        <v>0</v>
      </c>
      <c r="M114" s="11">
        <v>0</v>
      </c>
      <c r="N114" s="11">
        <v>0</v>
      </c>
    </row>
    <row r="115" spans="1:14" ht="39.75" hidden="1" customHeight="1" x14ac:dyDescent="0.25">
      <c r="A115" s="9">
        <v>2443</v>
      </c>
      <c r="B115" s="10" t="s">
        <v>238</v>
      </c>
      <c r="C115" s="9" t="s">
        <v>179</v>
      </c>
      <c r="D115" s="9" t="s">
        <v>179</v>
      </c>
      <c r="E115" s="9" t="s">
        <v>170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7.5" customHeight="1" x14ac:dyDescent="0.25">
      <c r="A116" s="9">
        <v>2450</v>
      </c>
      <c r="B116" s="10" t="s">
        <v>239</v>
      </c>
      <c r="C116" s="9" t="s">
        <v>179</v>
      </c>
      <c r="D116" s="9" t="s">
        <v>182</v>
      </c>
      <c r="E116" s="9" t="s">
        <v>162</v>
      </c>
      <c r="F116" s="11">
        <f t="shared" ref="F116:N116" si="34">SUM(F118:F122)</f>
        <v>50000000</v>
      </c>
      <c r="G116" s="11">
        <f t="shared" si="34"/>
        <v>6000000</v>
      </c>
      <c r="H116" s="11">
        <f t="shared" si="34"/>
        <v>44000000</v>
      </c>
      <c r="I116" s="11">
        <f t="shared" si="34"/>
        <v>50000000</v>
      </c>
      <c r="J116" s="11">
        <f t="shared" si="34"/>
        <v>6000000</v>
      </c>
      <c r="K116" s="11">
        <f t="shared" si="34"/>
        <v>44000000</v>
      </c>
      <c r="L116" s="11">
        <f t="shared" si="34"/>
        <v>0</v>
      </c>
      <c r="M116" s="11">
        <f t="shared" si="34"/>
        <v>0</v>
      </c>
      <c r="N116" s="11">
        <f t="shared" si="34"/>
        <v>0</v>
      </c>
    </row>
    <row r="117" spans="1:14" ht="39.75" hidden="1" customHeight="1" x14ac:dyDescent="0.25">
      <c r="A117" s="9"/>
      <c r="B117" s="10" t="s">
        <v>165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38.25" customHeight="1" x14ac:dyDescent="0.25">
      <c r="A118" s="9">
        <v>2451</v>
      </c>
      <c r="B118" s="10" t="s">
        <v>240</v>
      </c>
      <c r="C118" s="9" t="s">
        <v>179</v>
      </c>
      <c r="D118" s="9" t="s">
        <v>182</v>
      </c>
      <c r="E118" s="9" t="s">
        <v>161</v>
      </c>
      <c r="F118" s="11">
        <f>SUM(G118,H118)</f>
        <v>50000000</v>
      </c>
      <c r="G118" s="11">
        <v>6000000</v>
      </c>
      <c r="H118" s="11">
        <v>44000000</v>
      </c>
      <c r="I118" s="11">
        <f>SUM(J118,K118)</f>
        <v>50000000</v>
      </c>
      <c r="J118" s="11">
        <v>6000000</v>
      </c>
      <c r="K118" s="11">
        <v>44000000</v>
      </c>
      <c r="L118" s="11">
        <f>SUM(M118,N118)</f>
        <v>0</v>
      </c>
      <c r="M118" s="11">
        <v>0</v>
      </c>
      <c r="N118" s="11">
        <v>0</v>
      </c>
    </row>
    <row r="119" spans="1:14" ht="39.75" hidden="1" customHeight="1" x14ac:dyDescent="0.25">
      <c r="A119" s="9">
        <v>2452</v>
      </c>
      <c r="B119" s="10" t="s">
        <v>241</v>
      </c>
      <c r="C119" s="9" t="s">
        <v>179</v>
      </c>
      <c r="D119" s="9" t="s">
        <v>182</v>
      </c>
      <c r="E119" s="9" t="s">
        <v>168</v>
      </c>
      <c r="F119" s="11">
        <f>SUM(G119,H119)</f>
        <v>0</v>
      </c>
      <c r="G119" s="11">
        <v>0</v>
      </c>
      <c r="H119" s="11">
        <v>0</v>
      </c>
      <c r="I119" s="11">
        <f>SUM(J119,K119)</f>
        <v>0</v>
      </c>
      <c r="J119" s="11">
        <v>0</v>
      </c>
      <c r="K119" s="11">
        <v>0</v>
      </c>
      <c r="L119" s="11">
        <f>SUM(M119,N119)</f>
        <v>0</v>
      </c>
      <c r="M119" s="11">
        <v>0</v>
      </c>
      <c r="N119" s="11">
        <v>0</v>
      </c>
    </row>
    <row r="120" spans="1:14" ht="39.75" hidden="1" customHeight="1" x14ac:dyDescent="0.25">
      <c r="A120" s="9">
        <v>2453</v>
      </c>
      <c r="B120" s="10" t="s">
        <v>242</v>
      </c>
      <c r="C120" s="9" t="s">
        <v>179</v>
      </c>
      <c r="D120" s="9" t="s">
        <v>182</v>
      </c>
      <c r="E120" s="9" t="s">
        <v>170</v>
      </c>
      <c r="F120" s="11">
        <f>SUM(G120,H120)</f>
        <v>0</v>
      </c>
      <c r="G120" s="11">
        <v>0</v>
      </c>
      <c r="H120" s="11">
        <v>0</v>
      </c>
      <c r="I120" s="11">
        <f>SUM(J120,K120)</f>
        <v>0</v>
      </c>
      <c r="J120" s="11">
        <v>0</v>
      </c>
      <c r="K120" s="11">
        <v>0</v>
      </c>
      <c r="L120" s="11">
        <f>SUM(M120,N120)</f>
        <v>0</v>
      </c>
      <c r="M120" s="11">
        <v>0</v>
      </c>
      <c r="N120" s="11">
        <v>0</v>
      </c>
    </row>
    <row r="121" spans="1:14" ht="39.75" hidden="1" customHeight="1" x14ac:dyDescent="0.25">
      <c r="A121" s="9">
        <v>2454</v>
      </c>
      <c r="B121" s="10" t="s">
        <v>243</v>
      </c>
      <c r="C121" s="9" t="s">
        <v>179</v>
      </c>
      <c r="D121" s="9" t="s">
        <v>182</v>
      </c>
      <c r="E121" s="9" t="s">
        <v>179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75" hidden="1" customHeight="1" x14ac:dyDescent="0.25">
      <c r="A122" s="9">
        <v>2455</v>
      </c>
      <c r="B122" s="10" t="s">
        <v>244</v>
      </c>
      <c r="C122" s="9" t="s">
        <v>179</v>
      </c>
      <c r="D122" s="9" t="s">
        <v>182</v>
      </c>
      <c r="E122" s="9" t="s">
        <v>182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75" hidden="1" customHeight="1" x14ac:dyDescent="0.25">
      <c r="A123" s="9">
        <v>2460</v>
      </c>
      <c r="B123" s="10" t="s">
        <v>245</v>
      </c>
      <c r="C123" s="9" t="s">
        <v>179</v>
      </c>
      <c r="D123" s="9" t="s">
        <v>185</v>
      </c>
      <c r="E123" s="9" t="s">
        <v>162</v>
      </c>
      <c r="F123" s="11">
        <f t="shared" ref="F123:N123" si="35">SUM(F125)</f>
        <v>0</v>
      </c>
      <c r="G123" s="11">
        <f t="shared" si="35"/>
        <v>0</v>
      </c>
      <c r="H123" s="11">
        <f t="shared" si="35"/>
        <v>0</v>
      </c>
      <c r="I123" s="11">
        <f t="shared" si="35"/>
        <v>0</v>
      </c>
      <c r="J123" s="11">
        <f t="shared" si="35"/>
        <v>0</v>
      </c>
      <c r="K123" s="11">
        <f t="shared" si="35"/>
        <v>0</v>
      </c>
      <c r="L123" s="11">
        <f t="shared" si="35"/>
        <v>0</v>
      </c>
      <c r="M123" s="11">
        <f t="shared" si="35"/>
        <v>0</v>
      </c>
      <c r="N123" s="11">
        <f t="shared" si="35"/>
        <v>0</v>
      </c>
    </row>
    <row r="124" spans="1:14" ht="39.75" hidden="1" customHeight="1" x14ac:dyDescent="0.25">
      <c r="A124" s="9"/>
      <c r="B124" s="10" t="s">
        <v>165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ht="39.75" hidden="1" customHeight="1" x14ac:dyDescent="0.25">
      <c r="A125" s="9">
        <v>2461</v>
      </c>
      <c r="B125" s="10" t="s">
        <v>245</v>
      </c>
      <c r="C125" s="9" t="s">
        <v>179</v>
      </c>
      <c r="D125" s="9" t="s">
        <v>185</v>
      </c>
      <c r="E125" s="9" t="s">
        <v>161</v>
      </c>
      <c r="F125" s="11">
        <f>SUM(G125,H125)</f>
        <v>0</v>
      </c>
      <c r="G125" s="11">
        <v>0</v>
      </c>
      <c r="H125" s="11">
        <v>0</v>
      </c>
      <c r="I125" s="11">
        <f>SUM(J125,K125)</f>
        <v>0</v>
      </c>
      <c r="J125" s="11">
        <v>0</v>
      </c>
      <c r="K125" s="11">
        <v>0</v>
      </c>
      <c r="L125" s="11">
        <f>SUM(M125,N125)</f>
        <v>0</v>
      </c>
      <c r="M125" s="11">
        <v>0</v>
      </c>
      <c r="N125" s="11">
        <v>0</v>
      </c>
    </row>
    <row r="126" spans="1:14" ht="39.75" hidden="1" customHeight="1" x14ac:dyDescent="0.25">
      <c r="A126" s="9">
        <v>2470</v>
      </c>
      <c r="B126" s="10" t="s">
        <v>246</v>
      </c>
      <c r="C126" s="9" t="s">
        <v>179</v>
      </c>
      <c r="D126" s="9" t="s">
        <v>188</v>
      </c>
      <c r="E126" s="9" t="s">
        <v>162</v>
      </c>
      <c r="F126" s="11">
        <f t="shared" ref="F126:N126" si="36">SUM(F128:F131)</f>
        <v>0</v>
      </c>
      <c r="G126" s="11">
        <f t="shared" si="36"/>
        <v>0</v>
      </c>
      <c r="H126" s="11">
        <f t="shared" si="36"/>
        <v>0</v>
      </c>
      <c r="I126" s="11">
        <f t="shared" si="36"/>
        <v>0</v>
      </c>
      <c r="J126" s="11">
        <f t="shared" si="36"/>
        <v>0</v>
      </c>
      <c r="K126" s="11">
        <f t="shared" si="36"/>
        <v>0</v>
      </c>
      <c r="L126" s="11">
        <f t="shared" si="36"/>
        <v>0</v>
      </c>
      <c r="M126" s="11">
        <f t="shared" si="36"/>
        <v>0</v>
      </c>
      <c r="N126" s="11">
        <f t="shared" si="36"/>
        <v>0</v>
      </c>
    </row>
    <row r="127" spans="1:14" ht="39.75" hidden="1" customHeight="1" x14ac:dyDescent="0.25">
      <c r="A127" s="9"/>
      <c r="B127" s="10" t="s">
        <v>165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ht="39.75" hidden="1" customHeight="1" x14ac:dyDescent="0.25">
      <c r="A128" s="9">
        <v>2471</v>
      </c>
      <c r="B128" s="10" t="s">
        <v>247</v>
      </c>
      <c r="C128" s="9" t="s">
        <v>179</v>
      </c>
      <c r="D128" s="9" t="s">
        <v>188</v>
      </c>
      <c r="E128" s="9" t="s">
        <v>161</v>
      </c>
      <c r="F128" s="11">
        <f>SUM(G128,H128)</f>
        <v>0</v>
      </c>
      <c r="G128" s="11">
        <v>0</v>
      </c>
      <c r="H128" s="11">
        <v>0</v>
      </c>
      <c r="I128" s="11">
        <f>SUM(J128,K128)</f>
        <v>0</v>
      </c>
      <c r="J128" s="11">
        <v>0</v>
      </c>
      <c r="K128" s="11">
        <v>0</v>
      </c>
      <c r="L128" s="11">
        <f>SUM(M128,N128)</f>
        <v>0</v>
      </c>
      <c r="M128" s="11">
        <v>0</v>
      </c>
      <c r="N128" s="11">
        <v>0</v>
      </c>
    </row>
    <row r="129" spans="1:14" ht="39.75" hidden="1" customHeight="1" x14ac:dyDescent="0.25">
      <c r="A129" s="9">
        <v>2472</v>
      </c>
      <c r="B129" s="10" t="s">
        <v>248</v>
      </c>
      <c r="C129" s="9" t="s">
        <v>179</v>
      </c>
      <c r="D129" s="9" t="s">
        <v>188</v>
      </c>
      <c r="E129" s="9" t="s">
        <v>168</v>
      </c>
      <c r="F129" s="11">
        <f>SUM(G129,H129)</f>
        <v>0</v>
      </c>
      <c r="G129" s="11">
        <v>0</v>
      </c>
      <c r="H129" s="11">
        <v>0</v>
      </c>
      <c r="I129" s="11">
        <f>SUM(J129,K129)</f>
        <v>0</v>
      </c>
      <c r="J129" s="11">
        <v>0</v>
      </c>
      <c r="K129" s="11">
        <v>0</v>
      </c>
      <c r="L129" s="11">
        <f>SUM(M129,N129)</f>
        <v>0</v>
      </c>
      <c r="M129" s="11">
        <v>0</v>
      </c>
      <c r="N129" s="11">
        <v>0</v>
      </c>
    </row>
    <row r="130" spans="1:14" ht="39.75" hidden="1" customHeight="1" x14ac:dyDescent="0.25">
      <c r="A130" s="9">
        <v>2473</v>
      </c>
      <c r="B130" s="10" t="s">
        <v>249</v>
      </c>
      <c r="C130" s="9" t="s">
        <v>179</v>
      </c>
      <c r="D130" s="9" t="s">
        <v>188</v>
      </c>
      <c r="E130" s="9" t="s">
        <v>170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75" hidden="1" customHeight="1" x14ac:dyDescent="0.25">
      <c r="A131" s="9">
        <v>2474</v>
      </c>
      <c r="B131" s="10" t="s">
        <v>250</v>
      </c>
      <c r="C131" s="9" t="s">
        <v>179</v>
      </c>
      <c r="D131" s="9" t="s">
        <v>188</v>
      </c>
      <c r="E131" s="9" t="s">
        <v>179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75" hidden="1" customHeight="1" x14ac:dyDescent="0.25">
      <c r="A132" s="9">
        <v>2480</v>
      </c>
      <c r="B132" s="10" t="s">
        <v>251</v>
      </c>
      <c r="C132" s="9" t="s">
        <v>179</v>
      </c>
      <c r="D132" s="9" t="s">
        <v>190</v>
      </c>
      <c r="E132" s="9" t="s">
        <v>162</v>
      </c>
      <c r="F132" s="11">
        <f t="shared" ref="F132:N132" si="37">SUM(F134:F140)</f>
        <v>0</v>
      </c>
      <c r="G132" s="11">
        <f t="shared" si="37"/>
        <v>0</v>
      </c>
      <c r="H132" s="11">
        <f t="shared" si="37"/>
        <v>0</v>
      </c>
      <c r="I132" s="11">
        <f t="shared" si="37"/>
        <v>0</v>
      </c>
      <c r="J132" s="11">
        <f t="shared" si="37"/>
        <v>0</v>
      </c>
      <c r="K132" s="11">
        <f t="shared" si="37"/>
        <v>0</v>
      </c>
      <c r="L132" s="11">
        <f t="shared" si="37"/>
        <v>0</v>
      </c>
      <c r="M132" s="11">
        <f t="shared" si="37"/>
        <v>0</v>
      </c>
      <c r="N132" s="11">
        <f t="shared" si="37"/>
        <v>0</v>
      </c>
    </row>
    <row r="133" spans="1:14" ht="39" hidden="1" customHeight="1" x14ac:dyDescent="0.25">
      <c r="A133" s="9"/>
      <c r="B133" s="10" t="s">
        <v>165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t="39.75" hidden="1" customHeight="1" x14ac:dyDescent="0.25">
      <c r="A134" s="9">
        <v>2481</v>
      </c>
      <c r="B134" s="10" t="s">
        <v>252</v>
      </c>
      <c r="C134" s="9" t="s">
        <v>179</v>
      </c>
      <c r="D134" s="9" t="s">
        <v>190</v>
      </c>
      <c r="E134" s="9" t="s">
        <v>161</v>
      </c>
      <c r="F134" s="11">
        <f t="shared" ref="F134:F140" si="38">SUM(G134,H134)</f>
        <v>0</v>
      </c>
      <c r="G134" s="11">
        <v>0</v>
      </c>
      <c r="H134" s="11">
        <v>0</v>
      </c>
      <c r="I134" s="11">
        <f t="shared" ref="I134:I140" si="39">SUM(J134,K134)</f>
        <v>0</v>
      </c>
      <c r="J134" s="11">
        <v>0</v>
      </c>
      <c r="K134" s="11">
        <v>0</v>
      </c>
      <c r="L134" s="11">
        <f t="shared" ref="L134:L140" si="40">SUM(M134,N134)</f>
        <v>0</v>
      </c>
      <c r="M134" s="11">
        <v>0</v>
      </c>
      <c r="N134" s="11">
        <v>0</v>
      </c>
    </row>
    <row r="135" spans="1:14" ht="39.75" hidden="1" customHeight="1" x14ac:dyDescent="0.25">
      <c r="A135" s="9">
        <v>2482</v>
      </c>
      <c r="B135" s="10" t="s">
        <v>253</v>
      </c>
      <c r="C135" s="9" t="s">
        <v>179</v>
      </c>
      <c r="D135" s="9" t="s">
        <v>190</v>
      </c>
      <c r="E135" s="9" t="s">
        <v>168</v>
      </c>
      <c r="F135" s="11">
        <f t="shared" si="38"/>
        <v>0</v>
      </c>
      <c r="G135" s="11">
        <v>0</v>
      </c>
      <c r="H135" s="11">
        <v>0</v>
      </c>
      <c r="I135" s="11">
        <f t="shared" si="39"/>
        <v>0</v>
      </c>
      <c r="J135" s="11">
        <v>0</v>
      </c>
      <c r="K135" s="11">
        <v>0</v>
      </c>
      <c r="L135" s="11">
        <f t="shared" si="40"/>
        <v>0</v>
      </c>
      <c r="M135" s="11">
        <v>0</v>
      </c>
      <c r="N135" s="11">
        <v>0</v>
      </c>
    </row>
    <row r="136" spans="1:14" ht="39.75" hidden="1" customHeight="1" x14ac:dyDescent="0.25">
      <c r="A136" s="9">
        <v>2483</v>
      </c>
      <c r="B136" s="10" t="s">
        <v>254</v>
      </c>
      <c r="C136" s="9" t="s">
        <v>179</v>
      </c>
      <c r="D136" s="9" t="s">
        <v>190</v>
      </c>
      <c r="E136" s="9" t="s">
        <v>170</v>
      </c>
      <c r="F136" s="11">
        <f t="shared" si="38"/>
        <v>0</v>
      </c>
      <c r="G136" s="11">
        <v>0</v>
      </c>
      <c r="H136" s="11">
        <v>0</v>
      </c>
      <c r="I136" s="11">
        <f t="shared" si="39"/>
        <v>0</v>
      </c>
      <c r="J136" s="11">
        <v>0</v>
      </c>
      <c r="K136" s="11">
        <v>0</v>
      </c>
      <c r="L136" s="11">
        <f t="shared" si="40"/>
        <v>0</v>
      </c>
      <c r="M136" s="11">
        <v>0</v>
      </c>
      <c r="N136" s="11">
        <v>0</v>
      </c>
    </row>
    <row r="137" spans="1:14" ht="39.75" hidden="1" customHeight="1" x14ac:dyDescent="0.25">
      <c r="A137" s="9">
        <v>2484</v>
      </c>
      <c r="B137" s="10" t="s">
        <v>255</v>
      </c>
      <c r="C137" s="9" t="s">
        <v>179</v>
      </c>
      <c r="D137" s="9" t="s">
        <v>190</v>
      </c>
      <c r="E137" s="9" t="s">
        <v>179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75" hidden="1" customHeight="1" x14ac:dyDescent="0.25">
      <c r="A138" s="9">
        <v>2485</v>
      </c>
      <c r="B138" s="10" t="s">
        <v>256</v>
      </c>
      <c r="C138" s="9" t="s">
        <v>179</v>
      </c>
      <c r="D138" s="9" t="s">
        <v>190</v>
      </c>
      <c r="E138" s="9" t="s">
        <v>182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75" hidden="1" customHeight="1" x14ac:dyDescent="0.25">
      <c r="A139" s="9">
        <v>2486</v>
      </c>
      <c r="B139" s="10" t="s">
        <v>257</v>
      </c>
      <c r="C139" s="9" t="s">
        <v>179</v>
      </c>
      <c r="D139" s="9" t="s">
        <v>190</v>
      </c>
      <c r="E139" s="9" t="s">
        <v>185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75" hidden="1" customHeight="1" x14ac:dyDescent="0.25">
      <c r="A140" s="9">
        <v>2487</v>
      </c>
      <c r="B140" s="10" t="s">
        <v>258</v>
      </c>
      <c r="C140" s="9" t="s">
        <v>179</v>
      </c>
      <c r="D140" s="9" t="s">
        <v>190</v>
      </c>
      <c r="E140" s="9" t="s">
        <v>188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75" hidden="1" customHeight="1" x14ac:dyDescent="0.25">
      <c r="A141" s="9">
        <v>2490</v>
      </c>
      <c r="B141" s="10" t="s">
        <v>259</v>
      </c>
      <c r="C141" s="9" t="s">
        <v>179</v>
      </c>
      <c r="D141" s="9" t="s">
        <v>260</v>
      </c>
      <c r="E141" s="9" t="s">
        <v>162</v>
      </c>
      <c r="F141" s="11">
        <f t="shared" ref="F141:N141" si="41">SUM(F143)</f>
        <v>0</v>
      </c>
      <c r="G141" s="11">
        <f t="shared" si="41"/>
        <v>0</v>
      </c>
      <c r="H141" s="11">
        <f t="shared" si="41"/>
        <v>0</v>
      </c>
      <c r="I141" s="11">
        <f t="shared" si="41"/>
        <v>0</v>
      </c>
      <c r="J141" s="11">
        <f t="shared" si="41"/>
        <v>0</v>
      </c>
      <c r="K141" s="11">
        <f t="shared" si="41"/>
        <v>0</v>
      </c>
      <c r="L141" s="11">
        <f t="shared" si="41"/>
        <v>0</v>
      </c>
      <c r="M141" s="11">
        <f t="shared" si="41"/>
        <v>0</v>
      </c>
      <c r="N141" s="11">
        <f t="shared" si="41"/>
        <v>0</v>
      </c>
    </row>
    <row r="142" spans="1:14" ht="39.75" hidden="1" customHeight="1" x14ac:dyDescent="0.25">
      <c r="A142" s="9"/>
      <c r="B142" s="10" t="s">
        <v>165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ht="39.75" hidden="1" customHeight="1" x14ac:dyDescent="0.25">
      <c r="A143" s="9">
        <v>2491</v>
      </c>
      <c r="B143" s="10" t="s">
        <v>259</v>
      </c>
      <c r="C143" s="9" t="s">
        <v>179</v>
      </c>
      <c r="D143" s="9" t="s">
        <v>260</v>
      </c>
      <c r="E143" s="9" t="s">
        <v>161</v>
      </c>
      <c r="F143" s="11">
        <f>SUM(G143,H143)</f>
        <v>0</v>
      </c>
      <c r="G143" s="11">
        <v>0</v>
      </c>
      <c r="H143" s="11">
        <v>0</v>
      </c>
      <c r="I143" s="11">
        <f>SUM(J143,K143)</f>
        <v>0</v>
      </c>
      <c r="J143" s="11">
        <v>0</v>
      </c>
      <c r="K143" s="11">
        <v>0</v>
      </c>
      <c r="L143" s="11">
        <f>SUM(M143,N143)</f>
        <v>0</v>
      </c>
      <c r="M143" s="11">
        <v>0</v>
      </c>
      <c r="N143" s="11">
        <v>0</v>
      </c>
    </row>
    <row r="144" spans="1:14" ht="42" customHeight="1" x14ac:dyDescent="0.25">
      <c r="A144" s="9">
        <v>2500</v>
      </c>
      <c r="B144" s="10" t="s">
        <v>261</v>
      </c>
      <c r="C144" s="9" t="s">
        <v>182</v>
      </c>
      <c r="D144" s="9" t="s">
        <v>162</v>
      </c>
      <c r="E144" s="9" t="s">
        <v>162</v>
      </c>
      <c r="F144" s="11">
        <f t="shared" ref="F144:N144" si="42">SUM(F146,F149,F152,F155,F158,F161)</f>
        <v>1620000</v>
      </c>
      <c r="G144" s="11">
        <f t="shared" si="42"/>
        <v>1620000</v>
      </c>
      <c r="H144" s="11">
        <f t="shared" si="42"/>
        <v>0</v>
      </c>
      <c r="I144" s="11">
        <f t="shared" si="42"/>
        <v>1620000</v>
      </c>
      <c r="J144" s="11">
        <f t="shared" si="42"/>
        <v>1620000</v>
      </c>
      <c r="K144" s="11">
        <f t="shared" si="42"/>
        <v>0</v>
      </c>
      <c r="L144" s="11">
        <f t="shared" si="42"/>
        <v>520000</v>
      </c>
      <c r="M144" s="11">
        <f t="shared" si="42"/>
        <v>520000</v>
      </c>
      <c r="N144" s="11">
        <f t="shared" si="42"/>
        <v>0</v>
      </c>
    </row>
    <row r="145" spans="1:14" ht="39.75" hidden="1" customHeight="1" x14ac:dyDescent="0.25">
      <c r="A145" s="9"/>
      <c r="B145" s="10" t="s">
        <v>163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ht="37.5" customHeight="1" x14ac:dyDescent="0.25">
      <c r="A146" s="9">
        <v>2510</v>
      </c>
      <c r="B146" s="10" t="s">
        <v>262</v>
      </c>
      <c r="C146" s="9" t="s">
        <v>182</v>
      </c>
      <c r="D146" s="9" t="s">
        <v>161</v>
      </c>
      <c r="E146" s="9" t="s">
        <v>162</v>
      </c>
      <c r="F146" s="11">
        <f t="shared" ref="F146:N146" si="43">SUM(F148)</f>
        <v>1620000</v>
      </c>
      <c r="G146" s="11">
        <f t="shared" si="43"/>
        <v>1620000</v>
      </c>
      <c r="H146" s="11">
        <f t="shared" si="43"/>
        <v>0</v>
      </c>
      <c r="I146" s="11">
        <f t="shared" si="43"/>
        <v>1620000</v>
      </c>
      <c r="J146" s="11">
        <f t="shared" si="43"/>
        <v>1620000</v>
      </c>
      <c r="K146" s="11">
        <f t="shared" si="43"/>
        <v>0</v>
      </c>
      <c r="L146" s="11">
        <f t="shared" si="43"/>
        <v>520000</v>
      </c>
      <c r="M146" s="11">
        <f t="shared" si="43"/>
        <v>520000</v>
      </c>
      <c r="N146" s="11">
        <f t="shared" si="43"/>
        <v>0</v>
      </c>
    </row>
    <row r="147" spans="1:14" ht="39.75" hidden="1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6.75" customHeight="1" x14ac:dyDescent="0.25">
      <c r="A148" s="9">
        <v>2511</v>
      </c>
      <c r="B148" s="10" t="s">
        <v>262</v>
      </c>
      <c r="C148" s="9" t="s">
        <v>182</v>
      </c>
      <c r="D148" s="9" t="s">
        <v>161</v>
      </c>
      <c r="E148" s="9" t="s">
        <v>161</v>
      </c>
      <c r="F148" s="11">
        <f>SUM(G148,H148)</f>
        <v>1620000</v>
      </c>
      <c r="G148" s="11">
        <v>1620000</v>
      </c>
      <c r="H148" s="11">
        <v>0</v>
      </c>
      <c r="I148" s="11">
        <f>SUM(J148,K148)</f>
        <v>1620000</v>
      </c>
      <c r="J148" s="11">
        <v>1620000</v>
      </c>
      <c r="K148" s="11">
        <v>0</v>
      </c>
      <c r="L148" s="11">
        <f>SUM(M148,N148)</f>
        <v>520000</v>
      </c>
      <c r="M148" s="11">
        <v>520000</v>
      </c>
      <c r="N148" s="11">
        <v>0</v>
      </c>
    </row>
    <row r="149" spans="1:14" ht="39.75" hidden="1" customHeight="1" x14ac:dyDescent="0.25">
      <c r="A149" s="9">
        <v>2520</v>
      </c>
      <c r="B149" s="10" t="s">
        <v>263</v>
      </c>
      <c r="C149" s="9" t="s">
        <v>182</v>
      </c>
      <c r="D149" s="9" t="s">
        <v>168</v>
      </c>
      <c r="E149" s="9" t="s">
        <v>162</v>
      </c>
      <c r="F149" s="11">
        <f t="shared" ref="F149:N149" si="44">SUM(F151)</f>
        <v>0</v>
      </c>
      <c r="G149" s="11">
        <f t="shared" si="44"/>
        <v>0</v>
      </c>
      <c r="H149" s="11">
        <f t="shared" si="44"/>
        <v>0</v>
      </c>
      <c r="I149" s="11">
        <f t="shared" si="44"/>
        <v>0</v>
      </c>
      <c r="J149" s="11">
        <f t="shared" si="44"/>
        <v>0</v>
      </c>
      <c r="K149" s="11">
        <f t="shared" si="44"/>
        <v>0</v>
      </c>
      <c r="L149" s="11">
        <f t="shared" si="44"/>
        <v>0</v>
      </c>
      <c r="M149" s="11">
        <f t="shared" si="44"/>
        <v>0</v>
      </c>
      <c r="N149" s="11">
        <f t="shared" si="44"/>
        <v>0</v>
      </c>
    </row>
    <row r="150" spans="1:14" ht="39.75" hidden="1" customHeight="1" x14ac:dyDescent="0.25">
      <c r="A150" s="9"/>
      <c r="B150" s="10" t="s">
        <v>165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ht="34.5" hidden="1" customHeight="1" x14ac:dyDescent="0.25">
      <c r="A151" s="9">
        <v>2521</v>
      </c>
      <c r="B151" s="10" t="s">
        <v>264</v>
      </c>
      <c r="C151" s="9" t="s">
        <v>182</v>
      </c>
      <c r="D151" s="9" t="s">
        <v>168</v>
      </c>
      <c r="E151" s="9" t="s">
        <v>161</v>
      </c>
      <c r="F151" s="11">
        <f>SUM(G151,H151)</f>
        <v>0</v>
      </c>
      <c r="G151" s="11">
        <v>0</v>
      </c>
      <c r="H151" s="11">
        <v>0</v>
      </c>
      <c r="I151" s="11">
        <f>SUM(J151,K151)</f>
        <v>0</v>
      </c>
      <c r="J151" s="11">
        <v>0</v>
      </c>
      <c r="K151" s="11">
        <v>0</v>
      </c>
      <c r="L151" s="11">
        <f>SUM(M151,N151)</f>
        <v>0</v>
      </c>
      <c r="M151" s="11">
        <v>0</v>
      </c>
      <c r="N151" s="11">
        <v>0</v>
      </c>
    </row>
    <row r="152" spans="1:14" ht="39.75" hidden="1" customHeight="1" x14ac:dyDescent="0.25">
      <c r="A152" s="9">
        <v>2530</v>
      </c>
      <c r="B152" s="10" t="s">
        <v>265</v>
      </c>
      <c r="C152" s="9" t="s">
        <v>182</v>
      </c>
      <c r="D152" s="9" t="s">
        <v>170</v>
      </c>
      <c r="E152" s="9" t="s">
        <v>162</v>
      </c>
      <c r="F152" s="11">
        <f t="shared" ref="F152:N152" si="45">SUM(F154)</f>
        <v>0</v>
      </c>
      <c r="G152" s="11">
        <f t="shared" si="45"/>
        <v>0</v>
      </c>
      <c r="H152" s="11">
        <f t="shared" si="45"/>
        <v>0</v>
      </c>
      <c r="I152" s="11">
        <f t="shared" si="45"/>
        <v>0</v>
      </c>
      <c r="J152" s="11">
        <f t="shared" si="45"/>
        <v>0</v>
      </c>
      <c r="K152" s="11">
        <f t="shared" si="45"/>
        <v>0</v>
      </c>
      <c r="L152" s="11">
        <f t="shared" si="45"/>
        <v>0</v>
      </c>
      <c r="M152" s="11">
        <f t="shared" si="45"/>
        <v>0</v>
      </c>
      <c r="N152" s="11">
        <f t="shared" si="45"/>
        <v>0</v>
      </c>
    </row>
    <row r="153" spans="1:14" ht="39.75" hidden="1" customHeight="1" x14ac:dyDescent="0.25">
      <c r="A153" s="9"/>
      <c r="B153" s="10" t="s">
        <v>165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39.75" hidden="1" customHeight="1" x14ac:dyDescent="0.25">
      <c r="A154" s="9">
        <v>2531</v>
      </c>
      <c r="B154" s="10" t="s">
        <v>265</v>
      </c>
      <c r="C154" s="9" t="s">
        <v>182</v>
      </c>
      <c r="D154" s="9" t="s">
        <v>170</v>
      </c>
      <c r="E154" s="9" t="s">
        <v>161</v>
      </c>
      <c r="F154" s="11">
        <f>SUM(G154,H154)</f>
        <v>0</v>
      </c>
      <c r="G154" s="11">
        <v>0</v>
      </c>
      <c r="H154" s="11">
        <v>0</v>
      </c>
      <c r="I154" s="11">
        <f>SUM(J154,K154)</f>
        <v>0</v>
      </c>
      <c r="J154" s="11">
        <v>0</v>
      </c>
      <c r="K154" s="11">
        <v>0</v>
      </c>
      <c r="L154" s="11">
        <f>SUM(M154,N154)</f>
        <v>0</v>
      </c>
      <c r="M154" s="11">
        <v>0</v>
      </c>
      <c r="N154" s="11">
        <v>0</v>
      </c>
    </row>
    <row r="155" spans="1:14" ht="39.75" hidden="1" customHeight="1" x14ac:dyDescent="0.25">
      <c r="A155" s="9">
        <v>2540</v>
      </c>
      <c r="B155" s="10" t="s">
        <v>266</v>
      </c>
      <c r="C155" s="9" t="s">
        <v>182</v>
      </c>
      <c r="D155" s="9" t="s">
        <v>179</v>
      </c>
      <c r="E155" s="9" t="s">
        <v>162</v>
      </c>
      <c r="F155" s="11">
        <f t="shared" ref="F155:N155" si="46">SUM(F157)</f>
        <v>0</v>
      </c>
      <c r="G155" s="11">
        <f t="shared" si="46"/>
        <v>0</v>
      </c>
      <c r="H155" s="11">
        <f t="shared" si="46"/>
        <v>0</v>
      </c>
      <c r="I155" s="11">
        <f t="shared" si="46"/>
        <v>0</v>
      </c>
      <c r="J155" s="11">
        <f t="shared" si="46"/>
        <v>0</v>
      </c>
      <c r="K155" s="11">
        <f t="shared" si="46"/>
        <v>0</v>
      </c>
      <c r="L155" s="11">
        <f t="shared" si="46"/>
        <v>0</v>
      </c>
      <c r="M155" s="11">
        <f t="shared" si="46"/>
        <v>0</v>
      </c>
      <c r="N155" s="11">
        <f t="shared" si="46"/>
        <v>0</v>
      </c>
    </row>
    <row r="156" spans="1:14" ht="39.75" hidden="1" customHeight="1" x14ac:dyDescent="0.25">
      <c r="A156" s="9"/>
      <c r="B156" s="10" t="s">
        <v>165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ht="39.75" hidden="1" customHeight="1" x14ac:dyDescent="0.25">
      <c r="A157" s="9">
        <v>2541</v>
      </c>
      <c r="B157" s="10" t="s">
        <v>266</v>
      </c>
      <c r="C157" s="9" t="s">
        <v>182</v>
      </c>
      <c r="D157" s="9" t="s">
        <v>179</v>
      </c>
      <c r="E157" s="9" t="s">
        <v>161</v>
      </c>
      <c r="F157" s="11">
        <f>SUM(G157,H157)</f>
        <v>0</v>
      </c>
      <c r="G157" s="11">
        <v>0</v>
      </c>
      <c r="H157" s="11">
        <v>0</v>
      </c>
      <c r="I157" s="11">
        <f>SUM(J157,K157)</f>
        <v>0</v>
      </c>
      <c r="J157" s="11">
        <v>0</v>
      </c>
      <c r="K157" s="11">
        <v>0</v>
      </c>
      <c r="L157" s="11">
        <f>SUM(M157,N157)</f>
        <v>0</v>
      </c>
      <c r="M157" s="11">
        <v>0</v>
      </c>
      <c r="N157" s="11">
        <v>0</v>
      </c>
    </row>
    <row r="158" spans="1:14" ht="39.75" hidden="1" customHeight="1" x14ac:dyDescent="0.25">
      <c r="A158" s="9">
        <v>2550</v>
      </c>
      <c r="B158" s="10" t="s">
        <v>267</v>
      </c>
      <c r="C158" s="9" t="s">
        <v>182</v>
      </c>
      <c r="D158" s="9" t="s">
        <v>182</v>
      </c>
      <c r="E158" s="9" t="s">
        <v>162</v>
      </c>
      <c r="F158" s="11">
        <f t="shared" ref="F158:N158" si="47">SUM(F160)</f>
        <v>0</v>
      </c>
      <c r="G158" s="11">
        <f t="shared" si="47"/>
        <v>0</v>
      </c>
      <c r="H158" s="11">
        <f t="shared" si="47"/>
        <v>0</v>
      </c>
      <c r="I158" s="11">
        <f t="shared" si="47"/>
        <v>0</v>
      </c>
      <c r="J158" s="11">
        <f t="shared" si="47"/>
        <v>0</v>
      </c>
      <c r="K158" s="11">
        <f t="shared" si="47"/>
        <v>0</v>
      </c>
      <c r="L158" s="11">
        <f t="shared" si="47"/>
        <v>0</v>
      </c>
      <c r="M158" s="11">
        <f t="shared" si="47"/>
        <v>0</v>
      </c>
      <c r="N158" s="11">
        <f t="shared" si="47"/>
        <v>0</v>
      </c>
    </row>
    <row r="159" spans="1:14" ht="39.75" hidden="1" customHeight="1" x14ac:dyDescent="0.25">
      <c r="A159" s="9"/>
      <c r="B159" s="10" t="s">
        <v>165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39.75" hidden="1" customHeight="1" x14ac:dyDescent="0.25">
      <c r="A160" s="9">
        <v>2551</v>
      </c>
      <c r="B160" s="10" t="s">
        <v>267</v>
      </c>
      <c r="C160" s="9" t="s">
        <v>182</v>
      </c>
      <c r="D160" s="9" t="s">
        <v>182</v>
      </c>
      <c r="E160" s="9" t="s">
        <v>161</v>
      </c>
      <c r="F160" s="11">
        <f>SUM(G160,H160)</f>
        <v>0</v>
      </c>
      <c r="G160" s="11">
        <v>0</v>
      </c>
      <c r="H160" s="11">
        <v>0</v>
      </c>
      <c r="I160" s="11">
        <f>SUM(J160,K160)</f>
        <v>0</v>
      </c>
      <c r="J160" s="11">
        <v>0</v>
      </c>
      <c r="K160" s="11">
        <v>0</v>
      </c>
      <c r="L160" s="11">
        <f>SUM(M160,N160)</f>
        <v>0</v>
      </c>
      <c r="M160" s="11">
        <v>0</v>
      </c>
      <c r="N160" s="11">
        <v>0</v>
      </c>
    </row>
    <row r="161" spans="1:14" ht="39.75" hidden="1" customHeight="1" x14ac:dyDescent="0.25">
      <c r="A161" s="9">
        <v>2560</v>
      </c>
      <c r="B161" s="10" t="s">
        <v>268</v>
      </c>
      <c r="C161" s="9" t="s">
        <v>182</v>
      </c>
      <c r="D161" s="9" t="s">
        <v>185</v>
      </c>
      <c r="E161" s="9" t="s">
        <v>162</v>
      </c>
      <c r="F161" s="11">
        <f t="shared" ref="F161:N161" si="48">SUM(F163)</f>
        <v>0</v>
      </c>
      <c r="G161" s="11">
        <f t="shared" si="48"/>
        <v>0</v>
      </c>
      <c r="H161" s="11">
        <f t="shared" si="48"/>
        <v>0</v>
      </c>
      <c r="I161" s="11">
        <f t="shared" si="48"/>
        <v>0</v>
      </c>
      <c r="J161" s="11">
        <f t="shared" si="48"/>
        <v>0</v>
      </c>
      <c r="K161" s="11">
        <f t="shared" si="48"/>
        <v>0</v>
      </c>
      <c r="L161" s="11">
        <f t="shared" si="48"/>
        <v>0</v>
      </c>
      <c r="M161" s="11">
        <f t="shared" si="48"/>
        <v>0</v>
      </c>
      <c r="N161" s="11">
        <f t="shared" si="48"/>
        <v>0</v>
      </c>
    </row>
    <row r="162" spans="1:14" ht="39.75" hidden="1" customHeight="1" x14ac:dyDescent="0.25">
      <c r="A162" s="9"/>
      <c r="B162" s="10" t="s">
        <v>165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39.75" hidden="1" customHeight="1" x14ac:dyDescent="0.25">
      <c r="A163" s="9">
        <v>2561</v>
      </c>
      <c r="B163" s="10" t="s">
        <v>268</v>
      </c>
      <c r="C163" s="9" t="s">
        <v>182</v>
      </c>
      <c r="D163" s="9" t="s">
        <v>185</v>
      </c>
      <c r="E163" s="9" t="s">
        <v>161</v>
      </c>
      <c r="F163" s="11">
        <f>SUM(G163,H163)</f>
        <v>0</v>
      </c>
      <c r="G163" s="11">
        <v>0</v>
      </c>
      <c r="H163" s="11">
        <v>0</v>
      </c>
      <c r="I163" s="11">
        <f>SUM(J163,K163)</f>
        <v>0</v>
      </c>
      <c r="J163" s="11">
        <v>0</v>
      </c>
      <c r="K163" s="11">
        <v>0</v>
      </c>
      <c r="L163" s="11">
        <f>SUM(M163,N163)</f>
        <v>0</v>
      </c>
      <c r="M163" s="11">
        <v>0</v>
      </c>
      <c r="N163" s="11">
        <v>0</v>
      </c>
    </row>
    <row r="164" spans="1:14" ht="51.75" customHeight="1" x14ac:dyDescent="0.25">
      <c r="A164" s="9">
        <v>2600</v>
      </c>
      <c r="B164" s="10" t="s">
        <v>269</v>
      </c>
      <c r="C164" s="9" t="s">
        <v>185</v>
      </c>
      <c r="D164" s="9" t="s">
        <v>162</v>
      </c>
      <c r="E164" s="9" t="s">
        <v>162</v>
      </c>
      <c r="F164" s="11">
        <f t="shared" ref="F164:N164" si="49">SUM(F166,F169,F172,F175,F178,F181)</f>
        <v>21500000</v>
      </c>
      <c r="G164" s="11">
        <f t="shared" si="49"/>
        <v>13000000</v>
      </c>
      <c r="H164" s="11">
        <f t="shared" si="49"/>
        <v>8500000</v>
      </c>
      <c r="I164" s="11">
        <f t="shared" si="49"/>
        <v>21500000</v>
      </c>
      <c r="J164" s="11">
        <f t="shared" si="49"/>
        <v>13000000</v>
      </c>
      <c r="K164" s="11">
        <f t="shared" si="49"/>
        <v>8500000</v>
      </c>
      <c r="L164" s="11">
        <f t="shared" si="49"/>
        <v>1090200</v>
      </c>
      <c r="M164" s="11">
        <f t="shared" si="49"/>
        <v>1090200</v>
      </c>
      <c r="N164" s="11">
        <f t="shared" si="49"/>
        <v>0</v>
      </c>
    </row>
    <row r="165" spans="1:14" ht="39.75" hidden="1" customHeight="1" x14ac:dyDescent="0.25">
      <c r="A165" s="9"/>
      <c r="B165" s="10" t="s">
        <v>165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39.75" hidden="1" customHeight="1" x14ac:dyDescent="0.25">
      <c r="A166" s="9">
        <v>2610</v>
      </c>
      <c r="B166" s="10" t="s">
        <v>270</v>
      </c>
      <c r="C166" s="9" t="s">
        <v>185</v>
      </c>
      <c r="D166" s="9" t="s">
        <v>161</v>
      </c>
      <c r="E166" s="9" t="s">
        <v>162</v>
      </c>
      <c r="F166" s="11">
        <f t="shared" ref="F166:N166" si="50">SUM(F168)</f>
        <v>0</v>
      </c>
      <c r="G166" s="11">
        <f t="shared" si="50"/>
        <v>0</v>
      </c>
      <c r="H166" s="11">
        <f t="shared" si="50"/>
        <v>0</v>
      </c>
      <c r="I166" s="11">
        <f t="shared" si="50"/>
        <v>0</v>
      </c>
      <c r="J166" s="11">
        <f t="shared" si="50"/>
        <v>0</v>
      </c>
      <c r="K166" s="11">
        <f t="shared" si="50"/>
        <v>0</v>
      </c>
      <c r="L166" s="11">
        <f t="shared" si="50"/>
        <v>0</v>
      </c>
      <c r="M166" s="11">
        <f t="shared" si="50"/>
        <v>0</v>
      </c>
      <c r="N166" s="11">
        <f t="shared" si="50"/>
        <v>0</v>
      </c>
    </row>
    <row r="167" spans="1:14" ht="39.75" hidden="1" customHeight="1" x14ac:dyDescent="0.25">
      <c r="A167" s="9"/>
      <c r="B167" s="10" t="s">
        <v>165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75" hidden="1" customHeight="1" x14ac:dyDescent="0.25">
      <c r="A168" s="9">
        <v>2611</v>
      </c>
      <c r="B168" s="10" t="s">
        <v>270</v>
      </c>
      <c r="C168" s="9" t="s">
        <v>185</v>
      </c>
      <c r="D168" s="9" t="s">
        <v>161</v>
      </c>
      <c r="E168" s="9" t="s">
        <v>161</v>
      </c>
      <c r="F168" s="11">
        <f>SUM(G168,H168)</f>
        <v>0</v>
      </c>
      <c r="G168" s="11">
        <v>0</v>
      </c>
      <c r="H168" s="11">
        <v>0</v>
      </c>
      <c r="I168" s="11">
        <f>SUM(J168,K168)</f>
        <v>0</v>
      </c>
      <c r="J168" s="11">
        <v>0</v>
      </c>
      <c r="K168" s="11">
        <v>0</v>
      </c>
      <c r="L168" s="11">
        <f>SUM(M168,N168)</f>
        <v>0</v>
      </c>
      <c r="M168" s="11">
        <v>0</v>
      </c>
      <c r="N168" s="11">
        <v>0</v>
      </c>
    </row>
    <row r="169" spans="1:14" ht="39.75" hidden="1" customHeight="1" x14ac:dyDescent="0.25">
      <c r="A169" s="9">
        <v>2620</v>
      </c>
      <c r="B169" s="10" t="s">
        <v>271</v>
      </c>
      <c r="C169" s="9" t="s">
        <v>185</v>
      </c>
      <c r="D169" s="9" t="s">
        <v>168</v>
      </c>
      <c r="E169" s="9" t="s">
        <v>162</v>
      </c>
      <c r="F169" s="11">
        <f t="shared" ref="F169:N169" si="51">SUM(F171)</f>
        <v>0</v>
      </c>
      <c r="G169" s="11">
        <f t="shared" si="51"/>
        <v>0</v>
      </c>
      <c r="H169" s="11">
        <f t="shared" si="51"/>
        <v>0</v>
      </c>
      <c r="I169" s="11">
        <f t="shared" si="51"/>
        <v>0</v>
      </c>
      <c r="J169" s="11">
        <f t="shared" si="51"/>
        <v>0</v>
      </c>
      <c r="K169" s="11">
        <f t="shared" si="51"/>
        <v>0</v>
      </c>
      <c r="L169" s="11">
        <f t="shared" si="51"/>
        <v>0</v>
      </c>
      <c r="M169" s="11">
        <f t="shared" si="51"/>
        <v>0</v>
      </c>
      <c r="N169" s="11">
        <f t="shared" si="51"/>
        <v>0</v>
      </c>
    </row>
    <row r="170" spans="1:14" ht="39.75" hidden="1" customHeight="1" x14ac:dyDescent="0.25">
      <c r="A170" s="9"/>
      <c r="B170" s="10" t="s">
        <v>165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39.75" hidden="1" customHeight="1" x14ac:dyDescent="0.25">
      <c r="A171" s="9">
        <v>2621</v>
      </c>
      <c r="B171" s="10" t="s">
        <v>271</v>
      </c>
      <c r="C171" s="9" t="s">
        <v>185</v>
      </c>
      <c r="D171" s="9" t="s">
        <v>168</v>
      </c>
      <c r="E171" s="9" t="s">
        <v>161</v>
      </c>
      <c r="F171" s="11">
        <f>SUM(G171,H171)</f>
        <v>0</v>
      </c>
      <c r="G171" s="11">
        <v>0</v>
      </c>
      <c r="H171" s="11">
        <v>0</v>
      </c>
      <c r="I171" s="11">
        <f>SUM(J171,K171)</f>
        <v>0</v>
      </c>
      <c r="J171" s="11">
        <v>0</v>
      </c>
      <c r="K171" s="11">
        <v>0</v>
      </c>
      <c r="L171" s="11">
        <f>SUM(M171,N171)</f>
        <v>0</v>
      </c>
      <c r="M171" s="11">
        <v>0</v>
      </c>
      <c r="N171" s="11">
        <v>0</v>
      </c>
    </row>
    <row r="172" spans="1:14" ht="37.5" customHeight="1" x14ac:dyDescent="0.25">
      <c r="A172" s="9">
        <v>2630</v>
      </c>
      <c r="B172" s="10" t="s">
        <v>272</v>
      </c>
      <c r="C172" s="9" t="s">
        <v>185</v>
      </c>
      <c r="D172" s="9" t="s">
        <v>170</v>
      </c>
      <c r="E172" s="9" t="s">
        <v>162</v>
      </c>
      <c r="F172" s="11">
        <f t="shared" ref="F172:N172" si="52">SUM(F174)</f>
        <v>18500000</v>
      </c>
      <c r="G172" s="11">
        <f t="shared" si="52"/>
        <v>10000000</v>
      </c>
      <c r="H172" s="11">
        <f t="shared" si="52"/>
        <v>8500000</v>
      </c>
      <c r="I172" s="11">
        <f t="shared" si="52"/>
        <v>18500000</v>
      </c>
      <c r="J172" s="11">
        <f t="shared" si="52"/>
        <v>10000000</v>
      </c>
      <c r="K172" s="11">
        <f t="shared" si="52"/>
        <v>8500000</v>
      </c>
      <c r="L172" s="11">
        <f t="shared" si="52"/>
        <v>162000</v>
      </c>
      <c r="M172" s="11">
        <f t="shared" si="52"/>
        <v>162000</v>
      </c>
      <c r="N172" s="11">
        <f t="shared" si="52"/>
        <v>0</v>
      </c>
    </row>
    <row r="173" spans="1:14" ht="39.75" hidden="1" customHeight="1" x14ac:dyDescent="0.25">
      <c r="A173" s="9"/>
      <c r="B173" s="10" t="s">
        <v>165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ht="39.950000000000003" customHeight="1" x14ac:dyDescent="0.25">
      <c r="A174" s="9">
        <v>2631</v>
      </c>
      <c r="B174" s="10" t="s">
        <v>272</v>
      </c>
      <c r="C174" s="9" t="s">
        <v>185</v>
      </c>
      <c r="D174" s="9" t="s">
        <v>170</v>
      </c>
      <c r="E174" s="9" t="s">
        <v>161</v>
      </c>
      <c r="F174" s="11">
        <f>SUM(G174,H174)</f>
        <v>18500000</v>
      </c>
      <c r="G174" s="11">
        <v>10000000</v>
      </c>
      <c r="H174" s="11">
        <v>8500000</v>
      </c>
      <c r="I174" s="11">
        <f>SUM(J174,K174)</f>
        <v>18500000</v>
      </c>
      <c r="J174" s="11">
        <v>10000000</v>
      </c>
      <c r="K174" s="11">
        <v>8500000</v>
      </c>
      <c r="L174" s="11">
        <f>SUM(M174,N174)</f>
        <v>162000</v>
      </c>
      <c r="M174" s="11">
        <v>162000</v>
      </c>
      <c r="N174" s="11">
        <v>0</v>
      </c>
    </row>
    <row r="175" spans="1:14" ht="37.5" customHeight="1" x14ac:dyDescent="0.25">
      <c r="A175" s="9">
        <v>2640</v>
      </c>
      <c r="B175" s="10" t="s">
        <v>273</v>
      </c>
      <c r="C175" s="9" t="s">
        <v>185</v>
      </c>
      <c r="D175" s="9" t="s">
        <v>179</v>
      </c>
      <c r="E175" s="9" t="s">
        <v>162</v>
      </c>
      <c r="F175" s="11">
        <f t="shared" ref="F175:N175" si="53">SUM(F177)</f>
        <v>3000000</v>
      </c>
      <c r="G175" s="11">
        <f t="shared" si="53"/>
        <v>3000000</v>
      </c>
      <c r="H175" s="11">
        <f t="shared" si="53"/>
        <v>0</v>
      </c>
      <c r="I175" s="11">
        <f t="shared" si="53"/>
        <v>3000000</v>
      </c>
      <c r="J175" s="11">
        <f t="shared" si="53"/>
        <v>3000000</v>
      </c>
      <c r="K175" s="11">
        <f t="shared" si="53"/>
        <v>0</v>
      </c>
      <c r="L175" s="11">
        <f t="shared" si="53"/>
        <v>928200</v>
      </c>
      <c r="M175" s="11">
        <f t="shared" si="53"/>
        <v>928200</v>
      </c>
      <c r="N175" s="11">
        <f t="shared" si="53"/>
        <v>0</v>
      </c>
    </row>
    <row r="176" spans="1:14" ht="39.75" hidden="1" customHeight="1" x14ac:dyDescent="0.25">
      <c r="A176" s="9"/>
      <c r="B176" s="10" t="s">
        <v>165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ht="39" customHeight="1" x14ac:dyDescent="0.25">
      <c r="A177" s="9">
        <v>2641</v>
      </c>
      <c r="B177" s="10" t="s">
        <v>273</v>
      </c>
      <c r="C177" s="9" t="s">
        <v>185</v>
      </c>
      <c r="D177" s="9" t="s">
        <v>179</v>
      </c>
      <c r="E177" s="9" t="s">
        <v>161</v>
      </c>
      <c r="F177" s="11">
        <f>SUM(G177,H177)</f>
        <v>3000000</v>
      </c>
      <c r="G177" s="11">
        <v>3000000</v>
      </c>
      <c r="H177" s="11">
        <v>0</v>
      </c>
      <c r="I177" s="11">
        <f>SUM(J177,K177)</f>
        <v>3000000</v>
      </c>
      <c r="J177" s="11">
        <v>3000000</v>
      </c>
      <c r="K177" s="11">
        <v>0</v>
      </c>
      <c r="L177" s="11">
        <f>SUM(M177,N177)</f>
        <v>928200</v>
      </c>
      <c r="M177" s="11">
        <v>928200</v>
      </c>
      <c r="N177" s="11">
        <v>0</v>
      </c>
    </row>
    <row r="178" spans="1:14" ht="39.75" hidden="1" customHeight="1" x14ac:dyDescent="0.25">
      <c r="A178" s="9">
        <v>2650</v>
      </c>
      <c r="B178" s="10" t="s">
        <v>274</v>
      </c>
      <c r="C178" s="9" t="s">
        <v>185</v>
      </c>
      <c r="D178" s="9" t="s">
        <v>182</v>
      </c>
      <c r="E178" s="9" t="s">
        <v>162</v>
      </c>
      <c r="F178" s="11">
        <f t="shared" ref="F178:N178" si="54">SUM(F180)</f>
        <v>0</v>
      </c>
      <c r="G178" s="11">
        <f t="shared" si="54"/>
        <v>0</v>
      </c>
      <c r="H178" s="11">
        <f t="shared" si="54"/>
        <v>0</v>
      </c>
      <c r="I178" s="11">
        <f t="shared" si="54"/>
        <v>0</v>
      </c>
      <c r="J178" s="11">
        <f t="shared" si="54"/>
        <v>0</v>
      </c>
      <c r="K178" s="11">
        <f t="shared" si="54"/>
        <v>0</v>
      </c>
      <c r="L178" s="11">
        <f t="shared" si="54"/>
        <v>0</v>
      </c>
      <c r="M178" s="11">
        <f t="shared" si="54"/>
        <v>0</v>
      </c>
      <c r="N178" s="11">
        <f t="shared" si="54"/>
        <v>0</v>
      </c>
    </row>
    <row r="179" spans="1:14" ht="39.75" hidden="1" customHeight="1" x14ac:dyDescent="0.25">
      <c r="A179" s="9"/>
      <c r="B179" s="10" t="s">
        <v>165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39.75" hidden="1" customHeight="1" x14ac:dyDescent="0.25">
      <c r="A180" s="9">
        <v>2651</v>
      </c>
      <c r="B180" s="10" t="s">
        <v>274</v>
      </c>
      <c r="C180" s="9" t="s">
        <v>185</v>
      </c>
      <c r="D180" s="9" t="s">
        <v>182</v>
      </c>
      <c r="E180" s="9" t="s">
        <v>161</v>
      </c>
      <c r="F180" s="11">
        <f>SUM(G180,H180)</f>
        <v>0</v>
      </c>
      <c r="G180" s="11">
        <v>0</v>
      </c>
      <c r="H180" s="11">
        <v>0</v>
      </c>
      <c r="I180" s="11">
        <f>SUM(J180,K180)</f>
        <v>0</v>
      </c>
      <c r="J180" s="11">
        <v>0</v>
      </c>
      <c r="K180" s="11">
        <v>0</v>
      </c>
      <c r="L180" s="11">
        <f>SUM(M180,N180)</f>
        <v>0</v>
      </c>
      <c r="M180" s="11">
        <v>0</v>
      </c>
      <c r="N180" s="11">
        <v>0</v>
      </c>
    </row>
    <row r="181" spans="1:14" ht="35.25" hidden="1" customHeight="1" x14ac:dyDescent="0.25">
      <c r="A181" s="9">
        <v>2660</v>
      </c>
      <c r="B181" s="10" t="s">
        <v>275</v>
      </c>
      <c r="C181" s="9" t="s">
        <v>185</v>
      </c>
      <c r="D181" s="9" t="s">
        <v>185</v>
      </c>
      <c r="E181" s="9" t="s">
        <v>162</v>
      </c>
      <c r="F181" s="11">
        <f t="shared" ref="F181:N181" si="55">SUM(F183)</f>
        <v>0</v>
      </c>
      <c r="G181" s="11">
        <f t="shared" si="55"/>
        <v>0</v>
      </c>
      <c r="H181" s="11">
        <f t="shared" si="55"/>
        <v>0</v>
      </c>
      <c r="I181" s="11">
        <f t="shared" si="55"/>
        <v>0</v>
      </c>
      <c r="J181" s="11">
        <f t="shared" si="55"/>
        <v>0</v>
      </c>
      <c r="K181" s="11">
        <f t="shared" si="55"/>
        <v>0</v>
      </c>
      <c r="L181" s="11">
        <f t="shared" si="55"/>
        <v>0</v>
      </c>
      <c r="M181" s="11">
        <f t="shared" si="55"/>
        <v>0</v>
      </c>
      <c r="N181" s="11">
        <f t="shared" si="55"/>
        <v>0</v>
      </c>
    </row>
    <row r="182" spans="1:14" ht="39.75" hidden="1" customHeight="1" x14ac:dyDescent="0.25">
      <c r="A182" s="9"/>
      <c r="B182" s="10" t="s">
        <v>165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ht="39.75" hidden="1" customHeight="1" x14ac:dyDescent="0.25">
      <c r="A183" s="9">
        <v>2661</v>
      </c>
      <c r="B183" s="10" t="s">
        <v>275</v>
      </c>
      <c r="C183" s="9" t="s">
        <v>185</v>
      </c>
      <c r="D183" s="9" t="s">
        <v>185</v>
      </c>
      <c r="E183" s="9" t="s">
        <v>161</v>
      </c>
      <c r="F183" s="11">
        <f>SUM(G183,H183)</f>
        <v>0</v>
      </c>
      <c r="G183" s="11">
        <v>0</v>
      </c>
      <c r="H183" s="11">
        <v>0</v>
      </c>
      <c r="I183" s="11">
        <f>SUM(J183,K183)</f>
        <v>0</v>
      </c>
      <c r="J183" s="11">
        <v>0</v>
      </c>
      <c r="K183" s="11">
        <v>0</v>
      </c>
      <c r="L183" s="11">
        <f>SUM(M183,N183)</f>
        <v>0</v>
      </c>
      <c r="M183" s="11">
        <v>0</v>
      </c>
      <c r="N183" s="11">
        <v>0</v>
      </c>
    </row>
    <row r="184" spans="1:14" ht="39.75" hidden="1" customHeight="1" x14ac:dyDescent="0.25">
      <c r="A184" s="9">
        <v>2700</v>
      </c>
      <c r="B184" s="10" t="s">
        <v>276</v>
      </c>
      <c r="C184" s="9" t="s">
        <v>188</v>
      </c>
      <c r="D184" s="9" t="s">
        <v>162</v>
      </c>
      <c r="E184" s="9" t="s">
        <v>162</v>
      </c>
      <c r="F184" s="11">
        <f t="shared" ref="F184:N184" si="56">SUM(F186,F191,F197,F203,F206,F209)</f>
        <v>0</v>
      </c>
      <c r="G184" s="11">
        <f t="shared" si="56"/>
        <v>0</v>
      </c>
      <c r="H184" s="11">
        <f t="shared" si="56"/>
        <v>0</v>
      </c>
      <c r="I184" s="11">
        <f t="shared" si="56"/>
        <v>0</v>
      </c>
      <c r="J184" s="11">
        <f t="shared" si="56"/>
        <v>0</v>
      </c>
      <c r="K184" s="11">
        <f t="shared" si="56"/>
        <v>0</v>
      </c>
      <c r="L184" s="11">
        <f t="shared" si="56"/>
        <v>0</v>
      </c>
      <c r="M184" s="11">
        <f t="shared" si="56"/>
        <v>0</v>
      </c>
      <c r="N184" s="11">
        <f t="shared" si="56"/>
        <v>0</v>
      </c>
    </row>
    <row r="185" spans="1:14" ht="39.75" hidden="1" customHeight="1" x14ac:dyDescent="0.25">
      <c r="A185" s="9"/>
      <c r="B185" s="10" t="s">
        <v>165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ht="39.75" hidden="1" customHeight="1" x14ac:dyDescent="0.25">
      <c r="A186" s="9">
        <v>2710</v>
      </c>
      <c r="B186" s="10" t="s">
        <v>277</v>
      </c>
      <c r="C186" s="9" t="s">
        <v>188</v>
      </c>
      <c r="D186" s="9" t="s">
        <v>161</v>
      </c>
      <c r="E186" s="9" t="s">
        <v>162</v>
      </c>
      <c r="F186" s="11">
        <f t="shared" ref="F186:N186" si="57">SUM(F188:F190)</f>
        <v>0</v>
      </c>
      <c r="G186" s="11">
        <f t="shared" si="57"/>
        <v>0</v>
      </c>
      <c r="H186" s="11">
        <f t="shared" si="57"/>
        <v>0</v>
      </c>
      <c r="I186" s="11">
        <f t="shared" si="57"/>
        <v>0</v>
      </c>
      <c r="J186" s="11">
        <f t="shared" si="57"/>
        <v>0</v>
      </c>
      <c r="K186" s="11">
        <f t="shared" si="57"/>
        <v>0</v>
      </c>
      <c r="L186" s="11">
        <f t="shared" si="57"/>
        <v>0</v>
      </c>
      <c r="M186" s="11">
        <f t="shared" si="57"/>
        <v>0</v>
      </c>
      <c r="N186" s="11">
        <f t="shared" si="57"/>
        <v>0</v>
      </c>
    </row>
    <row r="187" spans="1:14" ht="39.75" hidden="1" customHeight="1" x14ac:dyDescent="0.25">
      <c r="A187" s="9"/>
      <c r="B187" s="10" t="s">
        <v>165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75" hidden="1" customHeight="1" x14ac:dyDescent="0.25">
      <c r="A188" s="9">
        <v>2711</v>
      </c>
      <c r="B188" s="10" t="s">
        <v>278</v>
      </c>
      <c r="C188" s="9" t="s">
        <v>188</v>
      </c>
      <c r="D188" s="9" t="s">
        <v>161</v>
      </c>
      <c r="E188" s="9" t="s">
        <v>161</v>
      </c>
      <c r="F188" s="11">
        <f>SUM(G188,H188)</f>
        <v>0</v>
      </c>
      <c r="G188" s="11">
        <v>0</v>
      </c>
      <c r="H188" s="11">
        <v>0</v>
      </c>
      <c r="I188" s="11">
        <f>SUM(J188,K188)</f>
        <v>0</v>
      </c>
      <c r="J188" s="11">
        <v>0</v>
      </c>
      <c r="K188" s="11">
        <v>0</v>
      </c>
      <c r="L188" s="11">
        <f>SUM(M188,N188)</f>
        <v>0</v>
      </c>
      <c r="M188" s="11">
        <v>0</v>
      </c>
      <c r="N188" s="11">
        <v>0</v>
      </c>
    </row>
    <row r="189" spans="1:14" ht="39.75" hidden="1" customHeight="1" x14ac:dyDescent="0.25">
      <c r="A189" s="9">
        <v>2712</v>
      </c>
      <c r="B189" s="10" t="s">
        <v>279</v>
      </c>
      <c r="C189" s="9" t="s">
        <v>188</v>
      </c>
      <c r="D189" s="9" t="s">
        <v>161</v>
      </c>
      <c r="E189" s="9" t="s">
        <v>168</v>
      </c>
      <c r="F189" s="11">
        <f>SUM(G189,H189)</f>
        <v>0</v>
      </c>
      <c r="G189" s="11">
        <v>0</v>
      </c>
      <c r="H189" s="11">
        <v>0</v>
      </c>
      <c r="I189" s="11">
        <f>SUM(J189,K189)</f>
        <v>0</v>
      </c>
      <c r="J189" s="11">
        <v>0</v>
      </c>
      <c r="K189" s="11">
        <v>0</v>
      </c>
      <c r="L189" s="11">
        <f>SUM(M189,N189)</f>
        <v>0</v>
      </c>
      <c r="M189" s="11">
        <v>0</v>
      </c>
      <c r="N189" s="11">
        <v>0</v>
      </c>
    </row>
    <row r="190" spans="1:14" ht="39.75" hidden="1" customHeight="1" x14ac:dyDescent="0.25">
      <c r="A190" s="9">
        <v>2713</v>
      </c>
      <c r="B190" s="10" t="s">
        <v>280</v>
      </c>
      <c r="C190" s="9" t="s">
        <v>188</v>
      </c>
      <c r="D190" s="9" t="s">
        <v>161</v>
      </c>
      <c r="E190" s="9" t="s">
        <v>170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75" hidden="1" customHeight="1" x14ac:dyDescent="0.25">
      <c r="A191" s="9">
        <v>2720</v>
      </c>
      <c r="B191" s="10" t="s">
        <v>281</v>
      </c>
      <c r="C191" s="9" t="s">
        <v>188</v>
      </c>
      <c r="D191" s="9" t="s">
        <v>168</v>
      </c>
      <c r="E191" s="9" t="s">
        <v>162</v>
      </c>
      <c r="F191" s="11">
        <f t="shared" ref="F191:N191" si="58">SUM(F193:F196)</f>
        <v>0</v>
      </c>
      <c r="G191" s="11">
        <f t="shared" si="58"/>
        <v>0</v>
      </c>
      <c r="H191" s="11">
        <f t="shared" si="58"/>
        <v>0</v>
      </c>
      <c r="I191" s="11">
        <f t="shared" si="58"/>
        <v>0</v>
      </c>
      <c r="J191" s="11">
        <f t="shared" si="58"/>
        <v>0</v>
      </c>
      <c r="K191" s="11">
        <f t="shared" si="58"/>
        <v>0</v>
      </c>
      <c r="L191" s="11">
        <f t="shared" si="58"/>
        <v>0</v>
      </c>
      <c r="M191" s="11">
        <f t="shared" si="58"/>
        <v>0</v>
      </c>
      <c r="N191" s="11">
        <f t="shared" si="58"/>
        <v>0</v>
      </c>
    </row>
    <row r="192" spans="1:14" ht="39.75" hidden="1" customHeight="1" x14ac:dyDescent="0.25">
      <c r="A192" s="9"/>
      <c r="B192" s="10" t="s">
        <v>165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ht="39.75" hidden="1" customHeight="1" x14ac:dyDescent="0.25">
      <c r="A193" s="9">
        <v>2721</v>
      </c>
      <c r="B193" s="10" t="s">
        <v>282</v>
      </c>
      <c r="C193" s="9" t="s">
        <v>188</v>
      </c>
      <c r="D193" s="9" t="s">
        <v>168</v>
      </c>
      <c r="E193" s="9" t="s">
        <v>161</v>
      </c>
      <c r="F193" s="11">
        <f>SUM(G193,H193)</f>
        <v>0</v>
      </c>
      <c r="G193" s="11">
        <v>0</v>
      </c>
      <c r="H193" s="11">
        <v>0</v>
      </c>
      <c r="I193" s="11">
        <f>SUM(J193,K193)</f>
        <v>0</v>
      </c>
      <c r="J193" s="11">
        <v>0</v>
      </c>
      <c r="K193" s="11">
        <v>0</v>
      </c>
      <c r="L193" s="11">
        <f>SUM(M193,N193)</f>
        <v>0</v>
      </c>
      <c r="M193" s="11">
        <v>0</v>
      </c>
      <c r="N193" s="11">
        <v>0</v>
      </c>
    </row>
    <row r="194" spans="1:14" ht="39.75" hidden="1" customHeight="1" x14ac:dyDescent="0.25">
      <c r="A194" s="9">
        <v>2722</v>
      </c>
      <c r="B194" s="10" t="s">
        <v>283</v>
      </c>
      <c r="C194" s="9" t="s">
        <v>188</v>
      </c>
      <c r="D194" s="9" t="s">
        <v>168</v>
      </c>
      <c r="E194" s="9" t="s">
        <v>168</v>
      </c>
      <c r="F194" s="11">
        <f>SUM(G194,H194)</f>
        <v>0</v>
      </c>
      <c r="G194" s="11">
        <v>0</v>
      </c>
      <c r="H194" s="11">
        <v>0</v>
      </c>
      <c r="I194" s="11">
        <f>SUM(J194,K194)</f>
        <v>0</v>
      </c>
      <c r="J194" s="11">
        <v>0</v>
      </c>
      <c r="K194" s="11">
        <v>0</v>
      </c>
      <c r="L194" s="11">
        <f>SUM(M194,N194)</f>
        <v>0</v>
      </c>
      <c r="M194" s="11">
        <v>0</v>
      </c>
      <c r="N194" s="11">
        <v>0</v>
      </c>
    </row>
    <row r="195" spans="1:14" ht="39.75" hidden="1" customHeight="1" x14ac:dyDescent="0.25">
      <c r="A195" s="9">
        <v>2723</v>
      </c>
      <c r="B195" s="10" t="s">
        <v>284</v>
      </c>
      <c r="C195" s="9" t="s">
        <v>188</v>
      </c>
      <c r="D195" s="9" t="s">
        <v>168</v>
      </c>
      <c r="E195" s="9" t="s">
        <v>170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4.5" hidden="1" customHeight="1" x14ac:dyDescent="0.25">
      <c r="A196" s="9">
        <v>2724</v>
      </c>
      <c r="B196" s="10" t="s">
        <v>285</v>
      </c>
      <c r="C196" s="9" t="s">
        <v>188</v>
      </c>
      <c r="D196" s="9" t="s">
        <v>168</v>
      </c>
      <c r="E196" s="9" t="s">
        <v>179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75" hidden="1" customHeight="1" x14ac:dyDescent="0.25">
      <c r="A197" s="9">
        <v>2730</v>
      </c>
      <c r="B197" s="10" t="s">
        <v>286</v>
      </c>
      <c r="C197" s="9" t="s">
        <v>188</v>
      </c>
      <c r="D197" s="9" t="s">
        <v>170</v>
      </c>
      <c r="E197" s="9" t="s">
        <v>162</v>
      </c>
      <c r="F197" s="11">
        <f t="shared" ref="F197:N197" si="59">SUM(F199:F202)</f>
        <v>0</v>
      </c>
      <c r="G197" s="11">
        <f t="shared" si="59"/>
        <v>0</v>
      </c>
      <c r="H197" s="11">
        <f t="shared" si="59"/>
        <v>0</v>
      </c>
      <c r="I197" s="11">
        <f t="shared" si="59"/>
        <v>0</v>
      </c>
      <c r="J197" s="11">
        <f t="shared" si="59"/>
        <v>0</v>
      </c>
      <c r="K197" s="11">
        <f t="shared" si="59"/>
        <v>0</v>
      </c>
      <c r="L197" s="11">
        <f t="shared" si="59"/>
        <v>0</v>
      </c>
      <c r="M197" s="11">
        <f t="shared" si="59"/>
        <v>0</v>
      </c>
      <c r="N197" s="11">
        <f t="shared" si="59"/>
        <v>0</v>
      </c>
    </row>
    <row r="198" spans="1:14" ht="39.75" hidden="1" customHeight="1" x14ac:dyDescent="0.25">
      <c r="A198" s="9"/>
      <c r="B198" s="10" t="s">
        <v>165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ht="39.75" hidden="1" customHeight="1" x14ac:dyDescent="0.25">
      <c r="A199" s="9">
        <v>2731</v>
      </c>
      <c r="B199" s="10" t="s">
        <v>287</v>
      </c>
      <c r="C199" s="9" t="s">
        <v>188</v>
      </c>
      <c r="D199" s="9" t="s">
        <v>170</v>
      </c>
      <c r="E199" s="9" t="s">
        <v>161</v>
      </c>
      <c r="F199" s="11">
        <f>SUM(G199,H199)</f>
        <v>0</v>
      </c>
      <c r="G199" s="11">
        <v>0</v>
      </c>
      <c r="H199" s="11">
        <v>0</v>
      </c>
      <c r="I199" s="11">
        <f>SUM(J199,K199)</f>
        <v>0</v>
      </c>
      <c r="J199" s="11">
        <v>0</v>
      </c>
      <c r="K199" s="11">
        <v>0</v>
      </c>
      <c r="L199" s="11">
        <f>SUM(M199,N199)</f>
        <v>0</v>
      </c>
      <c r="M199" s="11">
        <v>0</v>
      </c>
      <c r="N199" s="11">
        <v>0</v>
      </c>
    </row>
    <row r="200" spans="1:14" ht="39.75" hidden="1" customHeight="1" x14ac:dyDescent="0.25">
      <c r="A200" s="9">
        <v>2732</v>
      </c>
      <c r="B200" s="10" t="s">
        <v>288</v>
      </c>
      <c r="C200" s="9" t="s">
        <v>188</v>
      </c>
      <c r="D200" s="9" t="s">
        <v>170</v>
      </c>
      <c r="E200" s="9" t="s">
        <v>168</v>
      </c>
      <c r="F200" s="11">
        <f>SUM(G200,H200)</f>
        <v>0</v>
      </c>
      <c r="G200" s="11">
        <v>0</v>
      </c>
      <c r="H200" s="11">
        <v>0</v>
      </c>
      <c r="I200" s="11">
        <f>SUM(J200,K200)</f>
        <v>0</v>
      </c>
      <c r="J200" s="11">
        <v>0</v>
      </c>
      <c r="K200" s="11">
        <v>0</v>
      </c>
      <c r="L200" s="11">
        <f>SUM(M200,N200)</f>
        <v>0</v>
      </c>
      <c r="M200" s="11">
        <v>0</v>
      </c>
      <c r="N200" s="11">
        <v>0</v>
      </c>
    </row>
    <row r="201" spans="1:14" ht="39.75" hidden="1" customHeight="1" x14ac:dyDescent="0.25">
      <c r="A201" s="9">
        <v>2733</v>
      </c>
      <c r="B201" s="10" t="s">
        <v>289</v>
      </c>
      <c r="C201" s="9" t="s">
        <v>188</v>
      </c>
      <c r="D201" s="9" t="s">
        <v>170</v>
      </c>
      <c r="E201" s="9" t="s">
        <v>170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75" hidden="1" customHeight="1" x14ac:dyDescent="0.25">
      <c r="A202" s="9">
        <v>2734</v>
      </c>
      <c r="B202" s="10" t="s">
        <v>290</v>
      </c>
      <c r="C202" s="9" t="s">
        <v>188</v>
      </c>
      <c r="D202" s="9" t="s">
        <v>170</v>
      </c>
      <c r="E202" s="9" t="s">
        <v>179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75" hidden="1" customHeight="1" x14ac:dyDescent="0.25">
      <c r="A203" s="9">
        <v>2740</v>
      </c>
      <c r="B203" s="10" t="s">
        <v>291</v>
      </c>
      <c r="C203" s="9" t="s">
        <v>188</v>
      </c>
      <c r="D203" s="9" t="s">
        <v>179</v>
      </c>
      <c r="E203" s="9" t="s">
        <v>162</v>
      </c>
      <c r="F203" s="11">
        <f t="shared" ref="F203:N203" si="60">SUM(F205)</f>
        <v>0</v>
      </c>
      <c r="G203" s="11">
        <f t="shared" si="60"/>
        <v>0</v>
      </c>
      <c r="H203" s="11">
        <f t="shared" si="60"/>
        <v>0</v>
      </c>
      <c r="I203" s="11">
        <f t="shared" si="60"/>
        <v>0</v>
      </c>
      <c r="J203" s="11">
        <f t="shared" si="60"/>
        <v>0</v>
      </c>
      <c r="K203" s="11">
        <f t="shared" si="60"/>
        <v>0</v>
      </c>
      <c r="L203" s="11">
        <f t="shared" si="60"/>
        <v>0</v>
      </c>
      <c r="M203" s="11">
        <f t="shared" si="60"/>
        <v>0</v>
      </c>
      <c r="N203" s="11">
        <f t="shared" si="60"/>
        <v>0</v>
      </c>
    </row>
    <row r="204" spans="1:14" ht="39.75" hidden="1" customHeight="1" x14ac:dyDescent="0.25">
      <c r="A204" s="9"/>
      <c r="B204" s="10" t="s">
        <v>165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39.75" hidden="1" customHeight="1" x14ac:dyDescent="0.25">
      <c r="A205" s="9">
        <v>2741</v>
      </c>
      <c r="B205" s="10" t="s">
        <v>291</v>
      </c>
      <c r="C205" s="9" t="s">
        <v>188</v>
      </c>
      <c r="D205" s="9" t="s">
        <v>179</v>
      </c>
      <c r="E205" s="9" t="s">
        <v>161</v>
      </c>
      <c r="F205" s="11">
        <f>SUM(G205,H205)</f>
        <v>0</v>
      </c>
      <c r="G205" s="11">
        <v>0</v>
      </c>
      <c r="H205" s="11">
        <v>0</v>
      </c>
      <c r="I205" s="11">
        <f>SUM(J205,K205)</f>
        <v>0</v>
      </c>
      <c r="J205" s="11">
        <v>0</v>
      </c>
      <c r="K205" s="11">
        <v>0</v>
      </c>
      <c r="L205" s="11">
        <f>SUM(M205,N205)</f>
        <v>0</v>
      </c>
      <c r="M205" s="11">
        <v>0</v>
      </c>
      <c r="N205" s="11">
        <v>0</v>
      </c>
    </row>
    <row r="206" spans="1:14" ht="39.75" hidden="1" customHeight="1" x14ac:dyDescent="0.25">
      <c r="A206" s="9">
        <v>2750</v>
      </c>
      <c r="B206" s="10" t="s">
        <v>292</v>
      </c>
      <c r="C206" s="9" t="s">
        <v>188</v>
      </c>
      <c r="D206" s="9" t="s">
        <v>182</v>
      </c>
      <c r="E206" s="9" t="s">
        <v>162</v>
      </c>
      <c r="F206" s="11">
        <f t="shared" ref="F206:N206" si="61">SUM(F208)</f>
        <v>0</v>
      </c>
      <c r="G206" s="11">
        <f t="shared" si="61"/>
        <v>0</v>
      </c>
      <c r="H206" s="11">
        <f t="shared" si="61"/>
        <v>0</v>
      </c>
      <c r="I206" s="11">
        <f t="shared" si="61"/>
        <v>0</v>
      </c>
      <c r="J206" s="11">
        <f t="shared" si="61"/>
        <v>0</v>
      </c>
      <c r="K206" s="11">
        <f t="shared" si="61"/>
        <v>0</v>
      </c>
      <c r="L206" s="11">
        <f t="shared" si="61"/>
        <v>0</v>
      </c>
      <c r="M206" s="11">
        <f t="shared" si="61"/>
        <v>0</v>
      </c>
      <c r="N206" s="11">
        <f t="shared" si="61"/>
        <v>0</v>
      </c>
    </row>
    <row r="207" spans="1:14" ht="39.75" hidden="1" customHeight="1" x14ac:dyDescent="0.25">
      <c r="A207" s="9"/>
      <c r="B207" s="10" t="s">
        <v>165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38.25" hidden="1" customHeight="1" x14ac:dyDescent="0.25">
      <c r="A208" s="9">
        <v>2751</v>
      </c>
      <c r="B208" s="10" t="s">
        <v>292</v>
      </c>
      <c r="C208" s="9" t="s">
        <v>188</v>
      </c>
      <c r="D208" s="9" t="s">
        <v>182</v>
      </c>
      <c r="E208" s="9" t="s">
        <v>161</v>
      </c>
      <c r="F208" s="11">
        <f>SUM(G208,H208)</f>
        <v>0</v>
      </c>
      <c r="G208" s="11">
        <v>0</v>
      </c>
      <c r="H208" s="11">
        <v>0</v>
      </c>
      <c r="I208" s="11">
        <f>SUM(J208,K208)</f>
        <v>0</v>
      </c>
      <c r="J208" s="11">
        <v>0</v>
      </c>
      <c r="K208" s="11">
        <v>0</v>
      </c>
      <c r="L208" s="11">
        <f>SUM(M208,N208)</f>
        <v>0</v>
      </c>
      <c r="M208" s="11">
        <v>0</v>
      </c>
      <c r="N208" s="11">
        <v>0</v>
      </c>
    </row>
    <row r="209" spans="1:14" ht="39.75" hidden="1" customHeight="1" x14ac:dyDescent="0.25">
      <c r="A209" s="9">
        <v>2760</v>
      </c>
      <c r="B209" s="10" t="s">
        <v>293</v>
      </c>
      <c r="C209" s="9" t="s">
        <v>188</v>
      </c>
      <c r="D209" s="9" t="s">
        <v>185</v>
      </c>
      <c r="E209" s="9" t="s">
        <v>162</v>
      </c>
      <c r="F209" s="11">
        <f t="shared" ref="F209:N209" si="62">SUM(F211:F212)</f>
        <v>0</v>
      </c>
      <c r="G209" s="11">
        <f t="shared" si="62"/>
        <v>0</v>
      </c>
      <c r="H209" s="11">
        <f t="shared" si="62"/>
        <v>0</v>
      </c>
      <c r="I209" s="11">
        <f t="shared" si="62"/>
        <v>0</v>
      </c>
      <c r="J209" s="11">
        <f t="shared" si="62"/>
        <v>0</v>
      </c>
      <c r="K209" s="11">
        <f t="shared" si="62"/>
        <v>0</v>
      </c>
      <c r="L209" s="11">
        <f t="shared" si="62"/>
        <v>0</v>
      </c>
      <c r="M209" s="11">
        <f t="shared" si="62"/>
        <v>0</v>
      </c>
      <c r="N209" s="11">
        <f t="shared" si="62"/>
        <v>0</v>
      </c>
    </row>
    <row r="210" spans="1:14" ht="39.75" hidden="1" customHeight="1" x14ac:dyDescent="0.25">
      <c r="A210" s="9"/>
      <c r="B210" s="10" t="s">
        <v>165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39.75" hidden="1" customHeight="1" x14ac:dyDescent="0.25">
      <c r="A211" s="9">
        <v>2761</v>
      </c>
      <c r="B211" s="10" t="s">
        <v>294</v>
      </c>
      <c r="C211" s="9" t="s">
        <v>188</v>
      </c>
      <c r="D211" s="9" t="s">
        <v>185</v>
      </c>
      <c r="E211" s="9" t="s">
        <v>161</v>
      </c>
      <c r="F211" s="11">
        <f>SUM(G211,H211)</f>
        <v>0</v>
      </c>
      <c r="G211" s="11">
        <v>0</v>
      </c>
      <c r="H211" s="11">
        <v>0</v>
      </c>
      <c r="I211" s="11">
        <f>SUM(J211,K211)</f>
        <v>0</v>
      </c>
      <c r="J211" s="11">
        <v>0</v>
      </c>
      <c r="K211" s="11">
        <v>0</v>
      </c>
      <c r="L211" s="11">
        <f>SUM(M211,N211)</f>
        <v>0</v>
      </c>
      <c r="M211" s="11">
        <v>0</v>
      </c>
      <c r="N211" s="11">
        <v>0</v>
      </c>
    </row>
    <row r="212" spans="1:14" ht="39.75" hidden="1" customHeight="1" x14ac:dyDescent="0.25">
      <c r="A212" s="9">
        <v>2762</v>
      </c>
      <c r="B212" s="10" t="s">
        <v>293</v>
      </c>
      <c r="C212" s="9" t="s">
        <v>188</v>
      </c>
      <c r="D212" s="9" t="s">
        <v>185</v>
      </c>
      <c r="E212" s="9" t="s">
        <v>168</v>
      </c>
      <c r="F212" s="11">
        <f>SUM(G212,H212)</f>
        <v>0</v>
      </c>
      <c r="G212" s="11">
        <v>0</v>
      </c>
      <c r="H212" s="11">
        <v>0</v>
      </c>
      <c r="I212" s="11">
        <f>SUM(J212,K212)</f>
        <v>0</v>
      </c>
      <c r="J212" s="11">
        <v>0</v>
      </c>
      <c r="K212" s="11">
        <v>0</v>
      </c>
      <c r="L212" s="11">
        <f>SUM(M212,N212)</f>
        <v>0</v>
      </c>
      <c r="M212" s="11">
        <v>0</v>
      </c>
      <c r="N212" s="11">
        <v>0</v>
      </c>
    </row>
    <row r="213" spans="1:14" ht="39.75" hidden="1" customHeight="1" x14ac:dyDescent="0.25">
      <c r="A213" s="9">
        <v>2800</v>
      </c>
      <c r="B213" s="10" t="s">
        <v>295</v>
      </c>
      <c r="C213" s="9" t="s">
        <v>190</v>
      </c>
      <c r="D213" s="9" t="s">
        <v>162</v>
      </c>
      <c r="E213" s="9" t="s">
        <v>162</v>
      </c>
      <c r="F213" s="11">
        <f t="shared" ref="F213:N213" si="63">SUM(F215,F218,F227,F232,F237,F240)</f>
        <v>0</v>
      </c>
      <c r="G213" s="11">
        <f t="shared" si="63"/>
        <v>0</v>
      </c>
      <c r="H213" s="11">
        <f t="shared" si="63"/>
        <v>0</v>
      </c>
      <c r="I213" s="11">
        <f t="shared" si="63"/>
        <v>0</v>
      </c>
      <c r="J213" s="11">
        <f t="shared" si="63"/>
        <v>0</v>
      </c>
      <c r="K213" s="11">
        <f t="shared" si="63"/>
        <v>0</v>
      </c>
      <c r="L213" s="11">
        <f t="shared" si="63"/>
        <v>0</v>
      </c>
      <c r="M213" s="11">
        <f t="shared" si="63"/>
        <v>0</v>
      </c>
      <c r="N213" s="11">
        <f t="shared" si="63"/>
        <v>0</v>
      </c>
    </row>
    <row r="214" spans="1:14" ht="39.75" hidden="1" customHeight="1" x14ac:dyDescent="0.25">
      <c r="A214" s="9"/>
      <c r="B214" s="10" t="s">
        <v>165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ht="39.75" hidden="1" customHeight="1" x14ac:dyDescent="0.25">
      <c r="A215" s="9">
        <v>2810</v>
      </c>
      <c r="B215" s="10" t="s">
        <v>296</v>
      </c>
      <c r="C215" s="9" t="s">
        <v>190</v>
      </c>
      <c r="D215" s="9" t="s">
        <v>161</v>
      </c>
      <c r="E215" s="9" t="s">
        <v>162</v>
      </c>
      <c r="F215" s="11">
        <f t="shared" ref="F215:N215" si="64">SUM(F217)</f>
        <v>0</v>
      </c>
      <c r="G215" s="11">
        <f t="shared" si="64"/>
        <v>0</v>
      </c>
      <c r="H215" s="11">
        <f t="shared" si="64"/>
        <v>0</v>
      </c>
      <c r="I215" s="11">
        <f t="shared" si="64"/>
        <v>0</v>
      </c>
      <c r="J215" s="11">
        <f t="shared" si="64"/>
        <v>0</v>
      </c>
      <c r="K215" s="11">
        <f t="shared" si="64"/>
        <v>0</v>
      </c>
      <c r="L215" s="11">
        <f t="shared" si="64"/>
        <v>0</v>
      </c>
      <c r="M215" s="11">
        <f t="shared" si="64"/>
        <v>0</v>
      </c>
      <c r="N215" s="11">
        <f t="shared" si="64"/>
        <v>0</v>
      </c>
    </row>
    <row r="216" spans="1:14" ht="39.75" hidden="1" customHeight="1" x14ac:dyDescent="0.25">
      <c r="A216" s="9"/>
      <c r="B216" s="10" t="s">
        <v>165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75" hidden="1" customHeight="1" x14ac:dyDescent="0.25">
      <c r="A217" s="9">
        <v>2811</v>
      </c>
      <c r="B217" s="10" t="s">
        <v>296</v>
      </c>
      <c r="C217" s="9" t="s">
        <v>190</v>
      </c>
      <c r="D217" s="9" t="s">
        <v>161</v>
      </c>
      <c r="E217" s="9" t="s">
        <v>161</v>
      </c>
      <c r="F217" s="11">
        <f>SUM(G217,H217)</f>
        <v>0</v>
      </c>
      <c r="G217" s="11">
        <v>0</v>
      </c>
      <c r="H217" s="11">
        <v>0</v>
      </c>
      <c r="I217" s="11">
        <f>SUM(J217,K217)</f>
        <v>0</v>
      </c>
      <c r="J217" s="11">
        <v>0</v>
      </c>
      <c r="K217" s="11">
        <v>0</v>
      </c>
      <c r="L217" s="11">
        <f>SUM(M217,N217)</f>
        <v>0</v>
      </c>
      <c r="M217" s="11">
        <v>0</v>
      </c>
      <c r="N217" s="11">
        <v>0</v>
      </c>
    </row>
    <row r="218" spans="1:14" ht="39.75" hidden="1" customHeight="1" x14ac:dyDescent="0.25">
      <c r="A218" s="9">
        <v>2820</v>
      </c>
      <c r="B218" s="10" t="s">
        <v>297</v>
      </c>
      <c r="C218" s="9" t="s">
        <v>190</v>
      </c>
      <c r="D218" s="9" t="s">
        <v>168</v>
      </c>
      <c r="E218" s="9" t="s">
        <v>162</v>
      </c>
      <c r="F218" s="11">
        <f t="shared" ref="F218:N218" si="65">SUM(F220:F226)</f>
        <v>0</v>
      </c>
      <c r="G218" s="11">
        <f t="shared" si="65"/>
        <v>0</v>
      </c>
      <c r="H218" s="11">
        <f t="shared" si="65"/>
        <v>0</v>
      </c>
      <c r="I218" s="11">
        <f t="shared" si="65"/>
        <v>0</v>
      </c>
      <c r="J218" s="11">
        <f t="shared" si="65"/>
        <v>0</v>
      </c>
      <c r="K218" s="11">
        <f t="shared" si="65"/>
        <v>0</v>
      </c>
      <c r="L218" s="11">
        <f t="shared" si="65"/>
        <v>0</v>
      </c>
      <c r="M218" s="11">
        <f t="shared" si="65"/>
        <v>0</v>
      </c>
      <c r="N218" s="11">
        <f t="shared" si="65"/>
        <v>0</v>
      </c>
    </row>
    <row r="219" spans="1:14" ht="39.75" hidden="1" customHeight="1" x14ac:dyDescent="0.25">
      <c r="A219" s="9"/>
      <c r="B219" s="10" t="s">
        <v>165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ht="39.75" hidden="1" customHeight="1" x14ac:dyDescent="0.25">
      <c r="A220" s="9">
        <v>2821</v>
      </c>
      <c r="B220" s="10" t="s">
        <v>298</v>
      </c>
      <c r="C220" s="9" t="s">
        <v>190</v>
      </c>
      <c r="D220" s="9" t="s">
        <v>168</v>
      </c>
      <c r="E220" s="9" t="s">
        <v>161</v>
      </c>
      <c r="F220" s="11">
        <f t="shared" ref="F220:F226" si="66">SUM(G220,H220)</f>
        <v>0</v>
      </c>
      <c r="G220" s="11">
        <v>0</v>
      </c>
      <c r="H220" s="11">
        <v>0</v>
      </c>
      <c r="I220" s="11">
        <f t="shared" ref="I220:I226" si="67">SUM(J220,K220)</f>
        <v>0</v>
      </c>
      <c r="J220" s="11">
        <v>0</v>
      </c>
      <c r="K220" s="11">
        <v>0</v>
      </c>
      <c r="L220" s="11">
        <f t="shared" ref="L220:L226" si="68">SUM(M220,N220)</f>
        <v>0</v>
      </c>
      <c r="M220" s="11">
        <v>0</v>
      </c>
      <c r="N220" s="11">
        <v>0</v>
      </c>
    </row>
    <row r="221" spans="1:14" ht="39.75" hidden="1" customHeight="1" x14ac:dyDescent="0.25">
      <c r="A221" s="9">
        <v>2822</v>
      </c>
      <c r="B221" s="10" t="s">
        <v>299</v>
      </c>
      <c r="C221" s="9" t="s">
        <v>190</v>
      </c>
      <c r="D221" s="9" t="s">
        <v>168</v>
      </c>
      <c r="E221" s="9" t="s">
        <v>168</v>
      </c>
      <c r="F221" s="11">
        <f t="shared" si="66"/>
        <v>0</v>
      </c>
      <c r="G221" s="11">
        <v>0</v>
      </c>
      <c r="H221" s="11">
        <v>0</v>
      </c>
      <c r="I221" s="11">
        <f t="shared" si="67"/>
        <v>0</v>
      </c>
      <c r="J221" s="11">
        <v>0</v>
      </c>
      <c r="K221" s="11">
        <v>0</v>
      </c>
      <c r="L221" s="11">
        <f t="shared" si="68"/>
        <v>0</v>
      </c>
      <c r="M221" s="11">
        <v>0</v>
      </c>
      <c r="N221" s="11">
        <v>0</v>
      </c>
    </row>
    <row r="222" spans="1:14" ht="39.75" hidden="1" customHeight="1" x14ac:dyDescent="0.25">
      <c r="A222" s="9">
        <v>2823</v>
      </c>
      <c r="B222" s="10" t="s">
        <v>300</v>
      </c>
      <c r="C222" s="9" t="s">
        <v>190</v>
      </c>
      <c r="D222" s="9" t="s">
        <v>168</v>
      </c>
      <c r="E222" s="9" t="s">
        <v>170</v>
      </c>
      <c r="F222" s="11">
        <f t="shared" si="66"/>
        <v>0</v>
      </c>
      <c r="G222" s="11">
        <v>0</v>
      </c>
      <c r="H222" s="11">
        <v>0</v>
      </c>
      <c r="I222" s="11">
        <f t="shared" si="67"/>
        <v>0</v>
      </c>
      <c r="J222" s="11">
        <v>0</v>
      </c>
      <c r="K222" s="11">
        <v>0</v>
      </c>
      <c r="L222" s="11">
        <f t="shared" si="68"/>
        <v>0</v>
      </c>
      <c r="M222" s="11">
        <v>0</v>
      </c>
      <c r="N222" s="11">
        <v>0</v>
      </c>
    </row>
    <row r="223" spans="1:14" ht="39.75" hidden="1" customHeight="1" x14ac:dyDescent="0.25">
      <c r="A223" s="9">
        <v>2824</v>
      </c>
      <c r="B223" s="10" t="s">
        <v>301</v>
      </c>
      <c r="C223" s="9" t="s">
        <v>190</v>
      </c>
      <c r="D223" s="9" t="s">
        <v>168</v>
      </c>
      <c r="E223" s="9" t="s">
        <v>179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75" hidden="1" customHeight="1" x14ac:dyDescent="0.25">
      <c r="A224" s="9">
        <v>2825</v>
      </c>
      <c r="B224" s="10" t="s">
        <v>302</v>
      </c>
      <c r="C224" s="9" t="s">
        <v>190</v>
      </c>
      <c r="D224" s="9" t="s">
        <v>168</v>
      </c>
      <c r="E224" s="9" t="s">
        <v>182</v>
      </c>
      <c r="F224" s="11">
        <f t="shared" si="66"/>
        <v>0</v>
      </c>
      <c r="G224" s="11">
        <v>0</v>
      </c>
      <c r="H224" s="11">
        <v>0</v>
      </c>
      <c r="I224" s="11">
        <f t="shared" si="67"/>
        <v>0</v>
      </c>
      <c r="J224" s="11">
        <v>0</v>
      </c>
      <c r="K224" s="11">
        <v>0</v>
      </c>
      <c r="L224" s="11">
        <f t="shared" si="68"/>
        <v>0</v>
      </c>
      <c r="M224" s="11">
        <v>0</v>
      </c>
      <c r="N224" s="11">
        <v>0</v>
      </c>
    </row>
    <row r="225" spans="1:14" ht="39.75" hidden="1" customHeight="1" x14ac:dyDescent="0.25">
      <c r="A225" s="9">
        <v>2826</v>
      </c>
      <c r="B225" s="10" t="s">
        <v>303</v>
      </c>
      <c r="C225" s="9" t="s">
        <v>190</v>
      </c>
      <c r="D225" s="9" t="s">
        <v>168</v>
      </c>
      <c r="E225" s="9" t="s">
        <v>185</v>
      </c>
      <c r="F225" s="11">
        <f t="shared" si="66"/>
        <v>0</v>
      </c>
      <c r="G225" s="11">
        <v>0</v>
      </c>
      <c r="H225" s="11">
        <v>0</v>
      </c>
      <c r="I225" s="11">
        <f t="shared" si="67"/>
        <v>0</v>
      </c>
      <c r="J225" s="11">
        <v>0</v>
      </c>
      <c r="K225" s="11">
        <v>0</v>
      </c>
      <c r="L225" s="11">
        <f t="shared" si="68"/>
        <v>0</v>
      </c>
      <c r="M225" s="11">
        <v>0</v>
      </c>
      <c r="N225" s="11">
        <v>0</v>
      </c>
    </row>
    <row r="226" spans="1:14" ht="39.75" hidden="1" customHeight="1" x14ac:dyDescent="0.25">
      <c r="A226" s="9">
        <v>2827</v>
      </c>
      <c r="B226" s="10" t="s">
        <v>304</v>
      </c>
      <c r="C226" s="9" t="s">
        <v>190</v>
      </c>
      <c r="D226" s="9" t="s">
        <v>168</v>
      </c>
      <c r="E226" s="9" t="s">
        <v>188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75" hidden="1" customHeight="1" x14ac:dyDescent="0.25">
      <c r="A227" s="9">
        <v>2830</v>
      </c>
      <c r="B227" s="10" t="s">
        <v>305</v>
      </c>
      <c r="C227" s="9" t="s">
        <v>190</v>
      </c>
      <c r="D227" s="9" t="s">
        <v>170</v>
      </c>
      <c r="E227" s="9" t="s">
        <v>162</v>
      </c>
      <c r="F227" s="11">
        <f t="shared" ref="F227:N227" si="69">SUM(F229:F231)</f>
        <v>0</v>
      </c>
      <c r="G227" s="11">
        <f t="shared" si="69"/>
        <v>0</v>
      </c>
      <c r="H227" s="11">
        <f t="shared" si="69"/>
        <v>0</v>
      </c>
      <c r="I227" s="11">
        <f t="shared" si="69"/>
        <v>0</v>
      </c>
      <c r="J227" s="11">
        <f t="shared" si="69"/>
        <v>0</v>
      </c>
      <c r="K227" s="11">
        <f t="shared" si="69"/>
        <v>0</v>
      </c>
      <c r="L227" s="11">
        <f t="shared" si="69"/>
        <v>0</v>
      </c>
      <c r="M227" s="11">
        <f t="shared" si="69"/>
        <v>0</v>
      </c>
      <c r="N227" s="11">
        <f t="shared" si="69"/>
        <v>0</v>
      </c>
    </row>
    <row r="228" spans="1:14" ht="39.75" hidden="1" customHeight="1" x14ac:dyDescent="0.25">
      <c r="A228" s="9"/>
      <c r="B228" s="10" t="s">
        <v>165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ht="36.75" hidden="1" customHeight="1" x14ac:dyDescent="0.25">
      <c r="A229" s="9">
        <v>2831</v>
      </c>
      <c r="B229" s="10" t="s">
        <v>306</v>
      </c>
      <c r="C229" s="9" t="s">
        <v>190</v>
      </c>
      <c r="D229" s="9" t="s">
        <v>170</v>
      </c>
      <c r="E229" s="9" t="s">
        <v>161</v>
      </c>
      <c r="F229" s="11">
        <f>SUM(G229,H229)</f>
        <v>0</v>
      </c>
      <c r="G229" s="11">
        <v>0</v>
      </c>
      <c r="H229" s="11">
        <v>0</v>
      </c>
      <c r="I229" s="11">
        <f>SUM(J229,K229)</f>
        <v>0</v>
      </c>
      <c r="J229" s="11">
        <v>0</v>
      </c>
      <c r="K229" s="11">
        <v>0</v>
      </c>
      <c r="L229" s="11">
        <f>SUM(M229,N229)</f>
        <v>0</v>
      </c>
      <c r="M229" s="11">
        <v>0</v>
      </c>
      <c r="N229" s="11">
        <v>0</v>
      </c>
    </row>
    <row r="230" spans="1:14" ht="2.25" hidden="1" customHeight="1" x14ac:dyDescent="0.25">
      <c r="A230" s="9">
        <v>2832</v>
      </c>
      <c r="B230" s="10" t="s">
        <v>307</v>
      </c>
      <c r="C230" s="9" t="s">
        <v>190</v>
      </c>
      <c r="D230" s="9" t="s">
        <v>170</v>
      </c>
      <c r="E230" s="9" t="s">
        <v>168</v>
      </c>
      <c r="F230" s="11">
        <f>SUM(G230,H230)</f>
        <v>0</v>
      </c>
      <c r="G230" s="11">
        <v>0</v>
      </c>
      <c r="H230" s="11">
        <v>0</v>
      </c>
      <c r="I230" s="11">
        <f>SUM(J230,K230)</f>
        <v>0</v>
      </c>
      <c r="J230" s="11">
        <v>0</v>
      </c>
      <c r="K230" s="11">
        <v>0</v>
      </c>
      <c r="L230" s="11">
        <f>SUM(M230,N230)</f>
        <v>0</v>
      </c>
      <c r="M230" s="11">
        <v>0</v>
      </c>
      <c r="N230" s="11">
        <v>0</v>
      </c>
    </row>
    <row r="231" spans="1:14" ht="39.75" hidden="1" customHeight="1" x14ac:dyDescent="0.25">
      <c r="A231" s="9">
        <v>2833</v>
      </c>
      <c r="B231" s="10" t="s">
        <v>308</v>
      </c>
      <c r="C231" s="9" t="s">
        <v>190</v>
      </c>
      <c r="D231" s="9" t="s">
        <v>170</v>
      </c>
      <c r="E231" s="9" t="s">
        <v>170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75" hidden="1" customHeight="1" x14ac:dyDescent="0.25">
      <c r="A232" s="9">
        <v>2840</v>
      </c>
      <c r="B232" s="10" t="s">
        <v>309</v>
      </c>
      <c r="C232" s="9" t="s">
        <v>190</v>
      </c>
      <c r="D232" s="9" t="s">
        <v>179</v>
      </c>
      <c r="E232" s="9" t="s">
        <v>162</v>
      </c>
      <c r="F232" s="11">
        <f t="shared" ref="F232:N232" si="70">SUM(F234:F236)</f>
        <v>0</v>
      </c>
      <c r="G232" s="11">
        <f t="shared" si="70"/>
        <v>0</v>
      </c>
      <c r="H232" s="11">
        <f t="shared" si="70"/>
        <v>0</v>
      </c>
      <c r="I232" s="11">
        <f t="shared" si="70"/>
        <v>0</v>
      </c>
      <c r="J232" s="11">
        <f t="shared" si="70"/>
        <v>0</v>
      </c>
      <c r="K232" s="11">
        <f t="shared" si="70"/>
        <v>0</v>
      </c>
      <c r="L232" s="11">
        <f t="shared" si="70"/>
        <v>0</v>
      </c>
      <c r="M232" s="11">
        <f t="shared" si="70"/>
        <v>0</v>
      </c>
      <c r="N232" s="11">
        <f t="shared" si="70"/>
        <v>0</v>
      </c>
    </row>
    <row r="233" spans="1:14" ht="39.75" hidden="1" customHeight="1" x14ac:dyDescent="0.25">
      <c r="A233" s="9"/>
      <c r="B233" s="10" t="s">
        <v>165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ht="39.75" hidden="1" customHeight="1" x14ac:dyDescent="0.25">
      <c r="A234" s="9">
        <v>2841</v>
      </c>
      <c r="B234" s="10" t="s">
        <v>310</v>
      </c>
      <c r="C234" s="9" t="s">
        <v>190</v>
      </c>
      <c r="D234" s="9" t="s">
        <v>179</v>
      </c>
      <c r="E234" s="9" t="s">
        <v>161</v>
      </c>
      <c r="F234" s="11">
        <f>SUM(G234,H234)</f>
        <v>0</v>
      </c>
      <c r="G234" s="11">
        <v>0</v>
      </c>
      <c r="H234" s="11">
        <v>0</v>
      </c>
      <c r="I234" s="11">
        <f>SUM(J234,K234)</f>
        <v>0</v>
      </c>
      <c r="J234" s="11">
        <v>0</v>
      </c>
      <c r="K234" s="11">
        <v>0</v>
      </c>
      <c r="L234" s="11">
        <f>SUM(M234,N234)</f>
        <v>0</v>
      </c>
      <c r="M234" s="11">
        <v>0</v>
      </c>
      <c r="N234" s="11">
        <v>0</v>
      </c>
    </row>
    <row r="235" spans="1:14" ht="39.75" hidden="1" customHeight="1" x14ac:dyDescent="0.25">
      <c r="A235" s="9">
        <v>2842</v>
      </c>
      <c r="B235" s="10" t="s">
        <v>311</v>
      </c>
      <c r="C235" s="9" t="s">
        <v>190</v>
      </c>
      <c r="D235" s="9" t="s">
        <v>179</v>
      </c>
      <c r="E235" s="9" t="s">
        <v>168</v>
      </c>
      <c r="F235" s="11">
        <f>SUM(G235,H235)</f>
        <v>0</v>
      </c>
      <c r="G235" s="11">
        <v>0</v>
      </c>
      <c r="H235" s="11">
        <v>0</v>
      </c>
      <c r="I235" s="11">
        <f>SUM(J235,K235)</f>
        <v>0</v>
      </c>
      <c r="J235" s="11">
        <v>0</v>
      </c>
      <c r="K235" s="11">
        <v>0</v>
      </c>
      <c r="L235" s="11">
        <f>SUM(M235,N235)</f>
        <v>0</v>
      </c>
      <c r="M235" s="11">
        <v>0</v>
      </c>
      <c r="N235" s="11">
        <v>0</v>
      </c>
    </row>
    <row r="236" spans="1:14" ht="39.75" hidden="1" customHeight="1" x14ac:dyDescent="0.25">
      <c r="A236" s="9">
        <v>2843</v>
      </c>
      <c r="B236" s="10" t="s">
        <v>309</v>
      </c>
      <c r="C236" s="9" t="s">
        <v>190</v>
      </c>
      <c r="D236" s="9" t="s">
        <v>179</v>
      </c>
      <c r="E236" s="9" t="s">
        <v>170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75" hidden="1" customHeight="1" x14ac:dyDescent="0.25">
      <c r="A237" s="9">
        <v>2850</v>
      </c>
      <c r="B237" s="10" t="s">
        <v>312</v>
      </c>
      <c r="C237" s="9" t="s">
        <v>190</v>
      </c>
      <c r="D237" s="9" t="s">
        <v>182</v>
      </c>
      <c r="E237" s="9" t="s">
        <v>162</v>
      </c>
      <c r="F237" s="11">
        <f t="shared" ref="F237:N237" si="71">SUM(F239)</f>
        <v>0</v>
      </c>
      <c r="G237" s="11">
        <f t="shared" si="71"/>
        <v>0</v>
      </c>
      <c r="H237" s="11">
        <f t="shared" si="71"/>
        <v>0</v>
      </c>
      <c r="I237" s="11">
        <f t="shared" si="71"/>
        <v>0</v>
      </c>
      <c r="J237" s="11">
        <f t="shared" si="71"/>
        <v>0</v>
      </c>
      <c r="K237" s="11">
        <f t="shared" si="71"/>
        <v>0</v>
      </c>
      <c r="L237" s="11">
        <f t="shared" si="71"/>
        <v>0</v>
      </c>
      <c r="M237" s="11">
        <f t="shared" si="71"/>
        <v>0</v>
      </c>
      <c r="N237" s="11">
        <f t="shared" si="71"/>
        <v>0</v>
      </c>
    </row>
    <row r="238" spans="1:14" ht="39.75" hidden="1" customHeight="1" x14ac:dyDescent="0.25">
      <c r="A238" s="9"/>
      <c r="B238" s="10" t="s">
        <v>165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ht="39.75" hidden="1" customHeight="1" x14ac:dyDescent="0.25">
      <c r="A239" s="9">
        <v>2851</v>
      </c>
      <c r="B239" s="10" t="s">
        <v>312</v>
      </c>
      <c r="C239" s="9" t="s">
        <v>190</v>
      </c>
      <c r="D239" s="9" t="s">
        <v>182</v>
      </c>
      <c r="E239" s="9" t="s">
        <v>161</v>
      </c>
      <c r="F239" s="11">
        <f>SUM(G239,H239)</f>
        <v>0</v>
      </c>
      <c r="G239" s="11">
        <v>0</v>
      </c>
      <c r="H239" s="11">
        <v>0</v>
      </c>
      <c r="I239" s="11">
        <f>SUM(J239,K239)</f>
        <v>0</v>
      </c>
      <c r="J239" s="11">
        <v>0</v>
      </c>
      <c r="K239" s="11">
        <v>0</v>
      </c>
      <c r="L239" s="11">
        <f>SUM(M239,N239)</f>
        <v>0</v>
      </c>
      <c r="M239" s="11">
        <v>0</v>
      </c>
      <c r="N239" s="11">
        <v>0</v>
      </c>
    </row>
    <row r="240" spans="1:14" ht="39.75" hidden="1" customHeight="1" x14ac:dyDescent="0.25">
      <c r="A240" s="9">
        <v>2860</v>
      </c>
      <c r="B240" s="10" t="s">
        <v>313</v>
      </c>
      <c r="C240" s="9" t="s">
        <v>190</v>
      </c>
      <c r="D240" s="9" t="s">
        <v>185</v>
      </c>
      <c r="E240" s="9" t="s">
        <v>162</v>
      </c>
      <c r="F240" s="11">
        <f t="shared" ref="F240:N240" si="72">SUM(F242)</f>
        <v>0</v>
      </c>
      <c r="G240" s="11">
        <f t="shared" si="72"/>
        <v>0</v>
      </c>
      <c r="H240" s="11">
        <f t="shared" si="72"/>
        <v>0</v>
      </c>
      <c r="I240" s="11">
        <f t="shared" si="72"/>
        <v>0</v>
      </c>
      <c r="J240" s="11">
        <f t="shared" si="72"/>
        <v>0</v>
      </c>
      <c r="K240" s="11">
        <f t="shared" si="72"/>
        <v>0</v>
      </c>
      <c r="L240" s="11">
        <f t="shared" si="72"/>
        <v>0</v>
      </c>
      <c r="M240" s="11">
        <f t="shared" si="72"/>
        <v>0</v>
      </c>
      <c r="N240" s="11">
        <f t="shared" si="72"/>
        <v>0</v>
      </c>
    </row>
    <row r="241" spans="1:14" ht="39.75" hidden="1" customHeight="1" x14ac:dyDescent="0.25">
      <c r="A241" s="9"/>
      <c r="B241" s="10" t="s">
        <v>165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ht="39.75" hidden="1" customHeight="1" x14ac:dyDescent="0.25">
      <c r="A242" s="9">
        <v>2861</v>
      </c>
      <c r="B242" s="10" t="s">
        <v>313</v>
      </c>
      <c r="C242" s="9" t="s">
        <v>190</v>
      </c>
      <c r="D242" s="9" t="s">
        <v>185</v>
      </c>
      <c r="E242" s="9" t="s">
        <v>161</v>
      </c>
      <c r="F242" s="11">
        <f>SUM(G242,H242)</f>
        <v>0</v>
      </c>
      <c r="G242" s="11">
        <v>0</v>
      </c>
      <c r="H242" s="11">
        <v>0</v>
      </c>
      <c r="I242" s="11">
        <f>SUM(J242,K242)</f>
        <v>0</v>
      </c>
      <c r="J242" s="11">
        <v>0</v>
      </c>
      <c r="K242" s="11">
        <v>0</v>
      </c>
      <c r="L242" s="11">
        <f>SUM(M242,N242)</f>
        <v>0</v>
      </c>
      <c r="M242" s="11">
        <v>0</v>
      </c>
      <c r="N242" s="11">
        <v>0</v>
      </c>
    </row>
    <row r="243" spans="1:14" ht="48" customHeight="1" x14ac:dyDescent="0.25">
      <c r="A243" s="9">
        <v>2900</v>
      </c>
      <c r="B243" s="10" t="s">
        <v>314</v>
      </c>
      <c r="C243" s="9" t="s">
        <v>260</v>
      </c>
      <c r="D243" s="9" t="s">
        <v>162</v>
      </c>
      <c r="E243" s="9" t="s">
        <v>162</v>
      </c>
      <c r="F243" s="11">
        <f t="shared" ref="F243:N243" si="73">SUM(F245,F249,F253,F257,F261,F265,F268,F271)</f>
        <v>4000000</v>
      </c>
      <c r="G243" s="11">
        <f t="shared" si="73"/>
        <v>4000000</v>
      </c>
      <c r="H243" s="11">
        <f t="shared" si="73"/>
        <v>0</v>
      </c>
      <c r="I243" s="11">
        <f t="shared" si="73"/>
        <v>4000000</v>
      </c>
      <c r="J243" s="11">
        <f t="shared" si="73"/>
        <v>4000000</v>
      </c>
      <c r="K243" s="11">
        <f t="shared" si="73"/>
        <v>0</v>
      </c>
      <c r="L243" s="11">
        <f t="shared" si="73"/>
        <v>0</v>
      </c>
      <c r="M243" s="11">
        <f t="shared" si="73"/>
        <v>0</v>
      </c>
      <c r="N243" s="11">
        <f t="shared" si="73"/>
        <v>0</v>
      </c>
    </row>
    <row r="244" spans="1:14" ht="39.75" hidden="1" customHeight="1" x14ac:dyDescent="0.25">
      <c r="A244" s="9"/>
      <c r="B244" s="10" t="s">
        <v>165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ht="39.75" hidden="1" customHeight="1" x14ac:dyDescent="0.25">
      <c r="A245" s="9">
        <v>2910</v>
      </c>
      <c r="B245" s="10" t="s">
        <v>315</v>
      </c>
      <c r="C245" s="9" t="s">
        <v>260</v>
      </c>
      <c r="D245" s="9" t="s">
        <v>161</v>
      </c>
      <c r="E245" s="9" t="s">
        <v>162</v>
      </c>
      <c r="F245" s="11">
        <f t="shared" ref="F245:N245" si="74">SUM(F247:F248)</f>
        <v>0</v>
      </c>
      <c r="G245" s="11">
        <f t="shared" si="74"/>
        <v>0</v>
      </c>
      <c r="H245" s="11">
        <f t="shared" si="74"/>
        <v>0</v>
      </c>
      <c r="I245" s="11">
        <f t="shared" si="74"/>
        <v>0</v>
      </c>
      <c r="J245" s="11">
        <f t="shared" si="74"/>
        <v>0</v>
      </c>
      <c r="K245" s="11">
        <f t="shared" si="74"/>
        <v>0</v>
      </c>
      <c r="L245" s="11">
        <f t="shared" si="74"/>
        <v>0</v>
      </c>
      <c r="M245" s="11">
        <f t="shared" si="74"/>
        <v>0</v>
      </c>
      <c r="N245" s="11">
        <f t="shared" si="74"/>
        <v>0</v>
      </c>
    </row>
    <row r="246" spans="1:14" ht="39.75" hidden="1" customHeight="1" x14ac:dyDescent="0.25">
      <c r="A246" s="9"/>
      <c r="B246" s="10" t="s">
        <v>165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75" hidden="1" customHeight="1" x14ac:dyDescent="0.25">
      <c r="A247" s="9">
        <v>2911</v>
      </c>
      <c r="B247" s="10" t="s">
        <v>316</v>
      </c>
      <c r="C247" s="9" t="s">
        <v>260</v>
      </c>
      <c r="D247" s="9" t="s">
        <v>161</v>
      </c>
      <c r="E247" s="9" t="s">
        <v>161</v>
      </c>
      <c r="F247" s="11">
        <f>SUM(G247,H247)</f>
        <v>0</v>
      </c>
      <c r="G247" s="11">
        <v>0</v>
      </c>
      <c r="H247" s="11">
        <v>0</v>
      </c>
      <c r="I247" s="11">
        <f>SUM(J247,K247)</f>
        <v>0</v>
      </c>
      <c r="J247" s="11">
        <v>0</v>
      </c>
      <c r="K247" s="11">
        <v>0</v>
      </c>
      <c r="L247" s="11">
        <f>SUM(M247,N247)</f>
        <v>0</v>
      </c>
      <c r="M247" s="11">
        <v>0</v>
      </c>
      <c r="N247" s="11">
        <v>0</v>
      </c>
    </row>
    <row r="248" spans="1:14" ht="39.75" hidden="1" customHeight="1" x14ac:dyDescent="0.25">
      <c r="A248" s="9">
        <v>2912</v>
      </c>
      <c r="B248" s="10" t="s">
        <v>317</v>
      </c>
      <c r="C248" s="9" t="s">
        <v>260</v>
      </c>
      <c r="D248" s="9" t="s">
        <v>161</v>
      </c>
      <c r="E248" s="9" t="s">
        <v>168</v>
      </c>
      <c r="F248" s="11">
        <f>SUM(G248,H248)</f>
        <v>0</v>
      </c>
      <c r="G248" s="11">
        <v>0</v>
      </c>
      <c r="H248" s="11">
        <v>0</v>
      </c>
      <c r="I248" s="11">
        <f>SUM(J248,K248)</f>
        <v>0</v>
      </c>
      <c r="J248" s="11">
        <v>0</v>
      </c>
      <c r="K248" s="11">
        <v>0</v>
      </c>
      <c r="L248" s="11">
        <f>SUM(M248,N248)</f>
        <v>0</v>
      </c>
      <c r="M248" s="11">
        <v>0</v>
      </c>
      <c r="N248" s="11">
        <v>0</v>
      </c>
    </row>
    <row r="249" spans="1:14" ht="36.75" customHeight="1" x14ac:dyDescent="0.25">
      <c r="A249" s="9">
        <v>2920</v>
      </c>
      <c r="B249" s="10" t="s">
        <v>318</v>
      </c>
      <c r="C249" s="9" t="s">
        <v>260</v>
      </c>
      <c r="D249" s="9" t="s">
        <v>168</v>
      </c>
      <c r="E249" s="9" t="s">
        <v>162</v>
      </c>
      <c r="F249" s="11">
        <f t="shared" ref="F249:N249" si="75">SUM(F251:F252)</f>
        <v>4000000</v>
      </c>
      <c r="G249" s="11">
        <f t="shared" si="75"/>
        <v>4000000</v>
      </c>
      <c r="H249" s="11">
        <f t="shared" si="75"/>
        <v>0</v>
      </c>
      <c r="I249" s="11">
        <f t="shared" si="75"/>
        <v>4000000</v>
      </c>
      <c r="J249" s="11">
        <f t="shared" si="75"/>
        <v>4000000</v>
      </c>
      <c r="K249" s="11">
        <f t="shared" si="75"/>
        <v>0</v>
      </c>
      <c r="L249" s="11">
        <f t="shared" si="75"/>
        <v>0</v>
      </c>
      <c r="M249" s="11">
        <f t="shared" si="75"/>
        <v>0</v>
      </c>
      <c r="N249" s="11">
        <f t="shared" si="75"/>
        <v>0</v>
      </c>
    </row>
    <row r="250" spans="1:14" ht="39.75" hidden="1" customHeight="1" x14ac:dyDescent="0.25">
      <c r="A250" s="9"/>
      <c r="B250" s="10" t="s">
        <v>165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ht="39.75" hidden="1" customHeight="1" x14ac:dyDescent="0.25">
      <c r="A251" s="9">
        <v>2921</v>
      </c>
      <c r="B251" s="10" t="s">
        <v>319</v>
      </c>
      <c r="C251" s="9" t="s">
        <v>260</v>
      </c>
      <c r="D251" s="9" t="s">
        <v>168</v>
      </c>
      <c r="E251" s="9" t="s">
        <v>161</v>
      </c>
      <c r="F251" s="11">
        <f>SUM(G251,H251)</f>
        <v>0</v>
      </c>
      <c r="G251" s="11">
        <v>0</v>
      </c>
      <c r="H251" s="11">
        <v>0</v>
      </c>
      <c r="I251" s="11">
        <f>SUM(J251,K251)</f>
        <v>0</v>
      </c>
      <c r="J251" s="11">
        <v>0</v>
      </c>
      <c r="K251" s="11">
        <v>0</v>
      </c>
      <c r="L251" s="11">
        <f>SUM(M251,N251)</f>
        <v>0</v>
      </c>
      <c r="M251" s="11">
        <v>0</v>
      </c>
      <c r="N251" s="11">
        <v>0</v>
      </c>
    </row>
    <row r="252" spans="1:14" ht="39" customHeight="1" x14ac:dyDescent="0.25">
      <c r="A252" s="9">
        <v>2922</v>
      </c>
      <c r="B252" s="10" t="s">
        <v>320</v>
      </c>
      <c r="C252" s="9" t="s">
        <v>260</v>
      </c>
      <c r="D252" s="9" t="s">
        <v>168</v>
      </c>
      <c r="E252" s="9" t="s">
        <v>168</v>
      </c>
      <c r="F252" s="11">
        <f>SUM(G252,H252)</f>
        <v>4000000</v>
      </c>
      <c r="G252" s="11">
        <v>4000000</v>
      </c>
      <c r="H252" s="11">
        <v>0</v>
      </c>
      <c r="I252" s="11">
        <f>SUM(J252,K252)</f>
        <v>4000000</v>
      </c>
      <c r="J252" s="11">
        <v>4000000</v>
      </c>
      <c r="K252" s="11">
        <v>0</v>
      </c>
      <c r="L252" s="11">
        <f>SUM(M252,N252)</f>
        <v>0</v>
      </c>
      <c r="M252" s="11">
        <v>0</v>
      </c>
      <c r="N252" s="11">
        <v>0</v>
      </c>
    </row>
    <row r="253" spans="1:14" ht="39.75" hidden="1" customHeight="1" x14ac:dyDescent="0.25">
      <c r="A253" s="9">
        <v>2930</v>
      </c>
      <c r="B253" s="10" t="s">
        <v>321</v>
      </c>
      <c r="C253" s="9" t="s">
        <v>260</v>
      </c>
      <c r="D253" s="9" t="s">
        <v>170</v>
      </c>
      <c r="E253" s="9" t="s">
        <v>162</v>
      </c>
      <c r="F253" s="11">
        <f t="shared" ref="F253:N253" si="76">SUM(F255:F256)</f>
        <v>0</v>
      </c>
      <c r="G253" s="11">
        <f t="shared" si="76"/>
        <v>0</v>
      </c>
      <c r="H253" s="11">
        <f t="shared" si="76"/>
        <v>0</v>
      </c>
      <c r="I253" s="11">
        <f t="shared" si="76"/>
        <v>0</v>
      </c>
      <c r="J253" s="11">
        <f t="shared" si="76"/>
        <v>0</v>
      </c>
      <c r="K253" s="11">
        <f t="shared" si="76"/>
        <v>0</v>
      </c>
      <c r="L253" s="11">
        <f t="shared" si="76"/>
        <v>0</v>
      </c>
      <c r="M253" s="11">
        <f t="shared" si="76"/>
        <v>0</v>
      </c>
      <c r="N253" s="11">
        <f t="shared" si="76"/>
        <v>0</v>
      </c>
    </row>
    <row r="254" spans="1:14" ht="39.75" hidden="1" customHeight="1" x14ac:dyDescent="0.25">
      <c r="A254" s="9"/>
      <c r="B254" s="10" t="s">
        <v>165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ht="39.75" hidden="1" customHeight="1" x14ac:dyDescent="0.25">
      <c r="A255" s="9">
        <v>2931</v>
      </c>
      <c r="B255" s="10" t="s">
        <v>322</v>
      </c>
      <c r="C255" s="9" t="s">
        <v>260</v>
      </c>
      <c r="D255" s="9" t="s">
        <v>170</v>
      </c>
      <c r="E255" s="9" t="s">
        <v>161</v>
      </c>
      <c r="F255" s="11">
        <f>SUM(G255,H255)</f>
        <v>0</v>
      </c>
      <c r="G255" s="11">
        <v>0</v>
      </c>
      <c r="H255" s="11">
        <v>0</v>
      </c>
      <c r="I255" s="11">
        <f>SUM(J255,K255)</f>
        <v>0</v>
      </c>
      <c r="J255" s="11">
        <v>0</v>
      </c>
      <c r="K255" s="11">
        <v>0</v>
      </c>
      <c r="L255" s="11">
        <f>SUM(M255,N255)</f>
        <v>0</v>
      </c>
      <c r="M255" s="11">
        <v>0</v>
      </c>
      <c r="N255" s="11">
        <v>0</v>
      </c>
    </row>
    <row r="256" spans="1:14" ht="39.75" hidden="1" customHeight="1" x14ac:dyDescent="0.25">
      <c r="A256" s="9">
        <v>2932</v>
      </c>
      <c r="B256" s="10" t="s">
        <v>323</v>
      </c>
      <c r="C256" s="9" t="s">
        <v>260</v>
      </c>
      <c r="D256" s="9" t="s">
        <v>170</v>
      </c>
      <c r="E256" s="9" t="s">
        <v>168</v>
      </c>
      <c r="F256" s="11">
        <f>SUM(G256,H256)</f>
        <v>0</v>
      </c>
      <c r="G256" s="11">
        <v>0</v>
      </c>
      <c r="H256" s="11">
        <v>0</v>
      </c>
      <c r="I256" s="11">
        <f>SUM(J256,K256)</f>
        <v>0</v>
      </c>
      <c r="J256" s="11">
        <v>0</v>
      </c>
      <c r="K256" s="11">
        <v>0</v>
      </c>
      <c r="L256" s="11">
        <f>SUM(M256,N256)</f>
        <v>0</v>
      </c>
      <c r="M256" s="11">
        <v>0</v>
      </c>
      <c r="N256" s="11">
        <v>0</v>
      </c>
    </row>
    <row r="257" spans="1:14" ht="39.75" hidden="1" customHeight="1" x14ac:dyDescent="0.25">
      <c r="A257" s="9">
        <v>2940</v>
      </c>
      <c r="B257" s="10" t="s">
        <v>324</v>
      </c>
      <c r="C257" s="9" t="s">
        <v>260</v>
      </c>
      <c r="D257" s="9" t="s">
        <v>179</v>
      </c>
      <c r="E257" s="9" t="s">
        <v>162</v>
      </c>
      <c r="F257" s="11">
        <f t="shared" ref="F257:N257" si="77">SUM(F259:F260)</f>
        <v>0</v>
      </c>
      <c r="G257" s="11">
        <f t="shared" si="77"/>
        <v>0</v>
      </c>
      <c r="H257" s="11">
        <f t="shared" si="77"/>
        <v>0</v>
      </c>
      <c r="I257" s="11">
        <f t="shared" si="77"/>
        <v>0</v>
      </c>
      <c r="J257" s="11">
        <f t="shared" si="77"/>
        <v>0</v>
      </c>
      <c r="K257" s="11">
        <f t="shared" si="77"/>
        <v>0</v>
      </c>
      <c r="L257" s="11">
        <f t="shared" si="77"/>
        <v>0</v>
      </c>
      <c r="M257" s="11">
        <f t="shared" si="77"/>
        <v>0</v>
      </c>
      <c r="N257" s="11">
        <f t="shared" si="77"/>
        <v>0</v>
      </c>
    </row>
    <row r="258" spans="1:14" ht="39.75" hidden="1" customHeight="1" x14ac:dyDescent="0.25">
      <c r="A258" s="9"/>
      <c r="B258" s="10" t="s">
        <v>165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ht="39.75" hidden="1" customHeight="1" x14ac:dyDescent="0.25">
      <c r="A259" s="9">
        <v>2941</v>
      </c>
      <c r="B259" s="10" t="s">
        <v>325</v>
      </c>
      <c r="C259" s="9" t="s">
        <v>260</v>
      </c>
      <c r="D259" s="9" t="s">
        <v>179</v>
      </c>
      <c r="E259" s="9" t="s">
        <v>161</v>
      </c>
      <c r="F259" s="11">
        <f>SUM(G259,H259)</f>
        <v>0</v>
      </c>
      <c r="G259" s="11">
        <v>0</v>
      </c>
      <c r="H259" s="11">
        <v>0</v>
      </c>
      <c r="I259" s="11">
        <f>SUM(J259,K259)</f>
        <v>0</v>
      </c>
      <c r="J259" s="11">
        <v>0</v>
      </c>
      <c r="K259" s="11">
        <v>0</v>
      </c>
      <c r="L259" s="11">
        <f>SUM(M259,N259)</f>
        <v>0</v>
      </c>
      <c r="M259" s="11">
        <v>0</v>
      </c>
      <c r="N259" s="11">
        <v>0</v>
      </c>
    </row>
    <row r="260" spans="1:14" ht="39.75" hidden="1" customHeight="1" x14ac:dyDescent="0.25">
      <c r="A260" s="9">
        <v>2942</v>
      </c>
      <c r="B260" s="10" t="s">
        <v>326</v>
      </c>
      <c r="C260" s="9" t="s">
        <v>260</v>
      </c>
      <c r="D260" s="9" t="s">
        <v>179</v>
      </c>
      <c r="E260" s="9" t="s">
        <v>168</v>
      </c>
      <c r="F260" s="11">
        <f>SUM(G260,H260)</f>
        <v>0</v>
      </c>
      <c r="G260" s="11">
        <v>0</v>
      </c>
      <c r="H260" s="11">
        <v>0</v>
      </c>
      <c r="I260" s="11">
        <f>SUM(J260,K260)</f>
        <v>0</v>
      </c>
      <c r="J260" s="11">
        <v>0</v>
      </c>
      <c r="K260" s="11">
        <v>0</v>
      </c>
      <c r="L260" s="11">
        <f>SUM(M260,N260)</f>
        <v>0</v>
      </c>
      <c r="M260" s="11">
        <v>0</v>
      </c>
      <c r="N260" s="11">
        <v>0</v>
      </c>
    </row>
    <row r="261" spans="1:14" ht="39.75" hidden="1" customHeight="1" x14ac:dyDescent="0.25">
      <c r="A261" s="9">
        <v>2950</v>
      </c>
      <c r="B261" s="10" t="s">
        <v>327</v>
      </c>
      <c r="C261" s="9" t="s">
        <v>260</v>
      </c>
      <c r="D261" s="9" t="s">
        <v>182</v>
      </c>
      <c r="E261" s="9" t="s">
        <v>162</v>
      </c>
      <c r="F261" s="11">
        <f t="shared" ref="F261:N261" si="78">SUM(F263:F264)</f>
        <v>0</v>
      </c>
      <c r="G261" s="11">
        <f t="shared" si="78"/>
        <v>0</v>
      </c>
      <c r="H261" s="11">
        <f t="shared" si="78"/>
        <v>0</v>
      </c>
      <c r="I261" s="11">
        <f t="shared" si="78"/>
        <v>0</v>
      </c>
      <c r="J261" s="11">
        <f t="shared" si="78"/>
        <v>0</v>
      </c>
      <c r="K261" s="11">
        <f t="shared" si="78"/>
        <v>0</v>
      </c>
      <c r="L261" s="11">
        <f t="shared" si="78"/>
        <v>0</v>
      </c>
      <c r="M261" s="11">
        <f t="shared" si="78"/>
        <v>0</v>
      </c>
      <c r="N261" s="11">
        <f t="shared" si="78"/>
        <v>0</v>
      </c>
    </row>
    <row r="262" spans="1:14" ht="39.75" hidden="1" customHeight="1" x14ac:dyDescent="0.25">
      <c r="A262" s="9"/>
      <c r="B262" s="10" t="s">
        <v>165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ht="39.75" hidden="1" customHeight="1" x14ac:dyDescent="0.25">
      <c r="A263" s="9">
        <v>2951</v>
      </c>
      <c r="B263" s="10" t="s">
        <v>328</v>
      </c>
      <c r="C263" s="9" t="s">
        <v>260</v>
      </c>
      <c r="D263" s="9" t="s">
        <v>182</v>
      </c>
      <c r="E263" s="9" t="s">
        <v>161</v>
      </c>
      <c r="F263" s="11">
        <f>SUM(G263,H263)</f>
        <v>0</v>
      </c>
      <c r="G263" s="11">
        <v>0</v>
      </c>
      <c r="H263" s="11">
        <v>0</v>
      </c>
      <c r="I263" s="11">
        <f>SUM(J263,K263)</f>
        <v>0</v>
      </c>
      <c r="J263" s="11">
        <v>0</v>
      </c>
      <c r="K263" s="11">
        <v>0</v>
      </c>
      <c r="L263" s="11">
        <f>SUM(M263,N263)</f>
        <v>0</v>
      </c>
      <c r="M263" s="11">
        <v>0</v>
      </c>
      <c r="N263" s="11">
        <v>0</v>
      </c>
    </row>
    <row r="264" spans="1:14" ht="39.75" hidden="1" customHeight="1" x14ac:dyDescent="0.25">
      <c r="A264" s="9">
        <v>2952</v>
      </c>
      <c r="B264" s="10" t="s">
        <v>329</v>
      </c>
      <c r="C264" s="9" t="s">
        <v>260</v>
      </c>
      <c r="D264" s="9" t="s">
        <v>182</v>
      </c>
      <c r="E264" s="9" t="s">
        <v>168</v>
      </c>
      <c r="F264" s="11">
        <f>SUM(G264,H264)</f>
        <v>0</v>
      </c>
      <c r="G264" s="11">
        <v>0</v>
      </c>
      <c r="H264" s="11">
        <v>0</v>
      </c>
      <c r="I264" s="11">
        <f>SUM(J264,K264)</f>
        <v>0</v>
      </c>
      <c r="J264" s="11">
        <v>0</v>
      </c>
      <c r="K264" s="11">
        <v>0</v>
      </c>
      <c r="L264" s="11">
        <f>SUM(M264,N264)</f>
        <v>0</v>
      </c>
      <c r="M264" s="11">
        <v>0</v>
      </c>
      <c r="N264" s="11">
        <v>0</v>
      </c>
    </row>
    <row r="265" spans="1:14" ht="39.75" hidden="1" customHeight="1" x14ac:dyDescent="0.25">
      <c r="A265" s="9">
        <v>2960</v>
      </c>
      <c r="B265" s="10" t="s">
        <v>330</v>
      </c>
      <c r="C265" s="9" t="s">
        <v>260</v>
      </c>
      <c r="D265" s="9" t="s">
        <v>185</v>
      </c>
      <c r="E265" s="9" t="s">
        <v>162</v>
      </c>
      <c r="F265" s="11">
        <f t="shared" ref="F265:N265" si="79">SUM(F267)</f>
        <v>0</v>
      </c>
      <c r="G265" s="11">
        <f t="shared" si="79"/>
        <v>0</v>
      </c>
      <c r="H265" s="11">
        <f t="shared" si="79"/>
        <v>0</v>
      </c>
      <c r="I265" s="11">
        <f t="shared" si="79"/>
        <v>0</v>
      </c>
      <c r="J265" s="11">
        <f t="shared" si="79"/>
        <v>0</v>
      </c>
      <c r="K265" s="11">
        <f t="shared" si="79"/>
        <v>0</v>
      </c>
      <c r="L265" s="11">
        <f t="shared" si="79"/>
        <v>0</v>
      </c>
      <c r="M265" s="11">
        <f t="shared" si="79"/>
        <v>0</v>
      </c>
      <c r="N265" s="11">
        <f t="shared" si="79"/>
        <v>0</v>
      </c>
    </row>
    <row r="266" spans="1:14" ht="39.75" hidden="1" customHeight="1" x14ac:dyDescent="0.25">
      <c r="A266" s="9"/>
      <c r="B266" s="10" t="s">
        <v>165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ht="39.75" hidden="1" customHeight="1" x14ac:dyDescent="0.25">
      <c r="A267" s="9">
        <v>2961</v>
      </c>
      <c r="B267" s="10" t="s">
        <v>330</v>
      </c>
      <c r="C267" s="9" t="s">
        <v>260</v>
      </c>
      <c r="D267" s="9" t="s">
        <v>185</v>
      </c>
      <c r="E267" s="9" t="s">
        <v>161</v>
      </c>
      <c r="F267" s="11">
        <f>SUM(G267,H267)</f>
        <v>0</v>
      </c>
      <c r="G267" s="11">
        <v>0</v>
      </c>
      <c r="H267" s="11">
        <v>0</v>
      </c>
      <c r="I267" s="11">
        <f>SUM(J267,K267)</f>
        <v>0</v>
      </c>
      <c r="J267" s="11">
        <v>0</v>
      </c>
      <c r="K267" s="11">
        <v>0</v>
      </c>
      <c r="L267" s="11">
        <f>SUM(M267,N267)</f>
        <v>0</v>
      </c>
      <c r="M267" s="11">
        <v>0</v>
      </c>
      <c r="N267" s="11">
        <v>0</v>
      </c>
    </row>
    <row r="268" spans="1:14" ht="39.75" hidden="1" customHeight="1" x14ac:dyDescent="0.25">
      <c r="A268" s="9">
        <v>2970</v>
      </c>
      <c r="B268" s="10" t="s">
        <v>331</v>
      </c>
      <c r="C268" s="9" t="s">
        <v>260</v>
      </c>
      <c r="D268" s="9" t="s">
        <v>188</v>
      </c>
      <c r="E268" s="9" t="s">
        <v>162</v>
      </c>
      <c r="F268" s="11">
        <f t="shared" ref="F268:N268" si="80">SUM(F270)</f>
        <v>0</v>
      </c>
      <c r="G268" s="11">
        <f t="shared" si="80"/>
        <v>0</v>
      </c>
      <c r="H268" s="11">
        <f t="shared" si="80"/>
        <v>0</v>
      </c>
      <c r="I268" s="11">
        <f t="shared" si="80"/>
        <v>0</v>
      </c>
      <c r="J268" s="11">
        <f t="shared" si="80"/>
        <v>0</v>
      </c>
      <c r="K268" s="11">
        <f t="shared" si="80"/>
        <v>0</v>
      </c>
      <c r="L268" s="11">
        <f t="shared" si="80"/>
        <v>0</v>
      </c>
      <c r="M268" s="11">
        <f t="shared" si="80"/>
        <v>0</v>
      </c>
      <c r="N268" s="11">
        <f t="shared" si="80"/>
        <v>0</v>
      </c>
    </row>
    <row r="269" spans="1:14" ht="39.75" hidden="1" customHeight="1" x14ac:dyDescent="0.25">
      <c r="A269" s="9"/>
      <c r="B269" s="10" t="s">
        <v>165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ht="39.75" hidden="1" customHeight="1" x14ac:dyDescent="0.25">
      <c r="A270" s="9">
        <v>2971</v>
      </c>
      <c r="B270" s="10" t="s">
        <v>331</v>
      </c>
      <c r="C270" s="9" t="s">
        <v>260</v>
      </c>
      <c r="D270" s="9" t="s">
        <v>188</v>
      </c>
      <c r="E270" s="9" t="s">
        <v>161</v>
      </c>
      <c r="F270" s="11">
        <f>SUM(G270,H270)</f>
        <v>0</v>
      </c>
      <c r="G270" s="11">
        <v>0</v>
      </c>
      <c r="H270" s="11">
        <v>0</v>
      </c>
      <c r="I270" s="11">
        <f>SUM(J270,K270)</f>
        <v>0</v>
      </c>
      <c r="J270" s="11">
        <v>0</v>
      </c>
      <c r="K270" s="11">
        <v>0</v>
      </c>
      <c r="L270" s="11">
        <f>SUM(M270,N270)</f>
        <v>0</v>
      </c>
      <c r="M270" s="11">
        <v>0</v>
      </c>
      <c r="N270" s="11">
        <v>0</v>
      </c>
    </row>
    <row r="271" spans="1:14" ht="39.75" hidden="1" customHeight="1" x14ac:dyDescent="0.25">
      <c r="A271" s="9">
        <v>2980</v>
      </c>
      <c r="B271" s="10" t="s">
        <v>332</v>
      </c>
      <c r="C271" s="9" t="s">
        <v>260</v>
      </c>
      <c r="D271" s="9" t="s">
        <v>190</v>
      </c>
      <c r="E271" s="9" t="s">
        <v>162</v>
      </c>
      <c r="F271" s="11">
        <f t="shared" ref="F271:N271" si="81">SUM(F273)</f>
        <v>0</v>
      </c>
      <c r="G271" s="11">
        <f t="shared" si="81"/>
        <v>0</v>
      </c>
      <c r="H271" s="11">
        <f t="shared" si="81"/>
        <v>0</v>
      </c>
      <c r="I271" s="11">
        <f t="shared" si="81"/>
        <v>0</v>
      </c>
      <c r="J271" s="11">
        <f t="shared" si="81"/>
        <v>0</v>
      </c>
      <c r="K271" s="11">
        <f t="shared" si="81"/>
        <v>0</v>
      </c>
      <c r="L271" s="11">
        <f t="shared" si="81"/>
        <v>0</v>
      </c>
      <c r="M271" s="11">
        <f t="shared" si="81"/>
        <v>0</v>
      </c>
      <c r="N271" s="11">
        <f t="shared" si="81"/>
        <v>0</v>
      </c>
    </row>
    <row r="272" spans="1:14" ht="39.75" hidden="1" customHeight="1" x14ac:dyDescent="0.25">
      <c r="A272" s="9"/>
      <c r="B272" s="10" t="s">
        <v>165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ht="39.75" hidden="1" customHeight="1" x14ac:dyDescent="0.25">
      <c r="A273" s="9">
        <v>2981</v>
      </c>
      <c r="B273" s="10" t="s">
        <v>332</v>
      </c>
      <c r="C273" s="9" t="s">
        <v>260</v>
      </c>
      <c r="D273" s="9" t="s">
        <v>190</v>
      </c>
      <c r="E273" s="9" t="s">
        <v>161</v>
      </c>
      <c r="F273" s="11">
        <f>SUM(G273,H273)</f>
        <v>0</v>
      </c>
      <c r="G273" s="11">
        <v>0</v>
      </c>
      <c r="H273" s="11">
        <v>0</v>
      </c>
      <c r="I273" s="11">
        <f>SUM(J273,K273)</f>
        <v>0</v>
      </c>
      <c r="J273" s="11">
        <v>0</v>
      </c>
      <c r="K273" s="11">
        <v>0</v>
      </c>
      <c r="L273" s="11">
        <f>SUM(M273,N273)</f>
        <v>0</v>
      </c>
      <c r="M273" s="11">
        <v>0</v>
      </c>
      <c r="N273" s="11">
        <v>0</v>
      </c>
    </row>
    <row r="274" spans="1:14" ht="43.5" customHeight="1" x14ac:dyDescent="0.25">
      <c r="A274" s="9">
        <v>3000</v>
      </c>
      <c r="B274" s="10" t="s">
        <v>333</v>
      </c>
      <c r="C274" s="9" t="s">
        <v>334</v>
      </c>
      <c r="D274" s="9" t="s">
        <v>162</v>
      </c>
      <c r="E274" s="9" t="s">
        <v>162</v>
      </c>
      <c r="F274" s="11">
        <f t="shared" ref="F274:L274" si="82">SUM(F276,F280,F283,F286,F289,F292,F295,F298,F302)</f>
        <v>6000000</v>
      </c>
      <c r="G274" s="11">
        <f t="shared" si="82"/>
        <v>6000000</v>
      </c>
      <c r="H274" s="11">
        <f t="shared" si="82"/>
        <v>0</v>
      </c>
      <c r="I274" s="11">
        <f t="shared" si="82"/>
        <v>6000000</v>
      </c>
      <c r="J274" s="11">
        <f t="shared" si="82"/>
        <v>6000000</v>
      </c>
      <c r="K274" s="11">
        <f t="shared" si="82"/>
        <v>0</v>
      </c>
      <c r="L274" s="11">
        <f t="shared" si="82"/>
        <v>320000</v>
      </c>
      <c r="M274" s="11">
        <f>SUM(M276,M280,M283,M286,M289,M292,M295,M2298,M302)</f>
        <v>320000</v>
      </c>
      <c r="N274" s="11">
        <f>SUM(N276,N280,N283,N286,N289,N292,N295,N298,N302)</f>
        <v>0</v>
      </c>
    </row>
    <row r="275" spans="1:14" ht="39.75" hidden="1" customHeight="1" x14ac:dyDescent="0.25">
      <c r="A275" s="9"/>
      <c r="B275" s="10" t="s">
        <v>165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ht="39.75" hidden="1" customHeight="1" x14ac:dyDescent="0.25">
      <c r="A276" s="9">
        <v>3010</v>
      </c>
      <c r="B276" s="10" t="s">
        <v>335</v>
      </c>
      <c r="C276" s="9" t="s">
        <v>334</v>
      </c>
      <c r="D276" s="9" t="s">
        <v>161</v>
      </c>
      <c r="E276" s="9" t="s">
        <v>162</v>
      </c>
      <c r="F276" s="11">
        <f t="shared" ref="F276:N276" si="83">SUM(F278:F279)</f>
        <v>0</v>
      </c>
      <c r="G276" s="11">
        <f t="shared" si="83"/>
        <v>0</v>
      </c>
      <c r="H276" s="11">
        <f t="shared" si="83"/>
        <v>0</v>
      </c>
      <c r="I276" s="11">
        <f t="shared" si="83"/>
        <v>0</v>
      </c>
      <c r="J276" s="11">
        <f t="shared" si="83"/>
        <v>0</v>
      </c>
      <c r="K276" s="11">
        <f t="shared" si="83"/>
        <v>0</v>
      </c>
      <c r="L276" s="11">
        <f t="shared" si="83"/>
        <v>0</v>
      </c>
      <c r="M276" s="11">
        <f t="shared" si="83"/>
        <v>0</v>
      </c>
      <c r="N276" s="11">
        <f t="shared" si="83"/>
        <v>0</v>
      </c>
    </row>
    <row r="277" spans="1:14" ht="39.75" hidden="1" customHeight="1" x14ac:dyDescent="0.25">
      <c r="A277" s="9"/>
      <c r="B277" s="10" t="s">
        <v>165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75" hidden="1" customHeight="1" x14ac:dyDescent="0.25">
      <c r="A278" s="9">
        <v>3011</v>
      </c>
      <c r="B278" s="10" t="s">
        <v>336</v>
      </c>
      <c r="C278" s="9" t="s">
        <v>334</v>
      </c>
      <c r="D278" s="9" t="s">
        <v>161</v>
      </c>
      <c r="E278" s="9" t="s">
        <v>161</v>
      </c>
      <c r="F278" s="11">
        <f>SUM(G278,H278)</f>
        <v>0</v>
      </c>
      <c r="G278" s="11">
        <v>0</v>
      </c>
      <c r="H278" s="11">
        <v>0</v>
      </c>
      <c r="I278" s="11">
        <f>SUM(J278,K278)</f>
        <v>0</v>
      </c>
      <c r="J278" s="11">
        <v>0</v>
      </c>
      <c r="K278" s="11">
        <v>0</v>
      </c>
      <c r="L278" s="11">
        <f>SUM(M278,N278)</f>
        <v>0</v>
      </c>
      <c r="M278" s="11">
        <v>0</v>
      </c>
      <c r="N278" s="11">
        <v>0</v>
      </c>
    </row>
    <row r="279" spans="1:14" ht="39.75" hidden="1" customHeight="1" x14ac:dyDescent="0.25">
      <c r="A279" s="9">
        <v>3012</v>
      </c>
      <c r="B279" s="10" t="s">
        <v>337</v>
      </c>
      <c r="C279" s="9" t="s">
        <v>334</v>
      </c>
      <c r="D279" s="9" t="s">
        <v>161</v>
      </c>
      <c r="E279" s="9" t="s">
        <v>168</v>
      </c>
      <c r="F279" s="11">
        <f>SUM(G279,H279)</f>
        <v>0</v>
      </c>
      <c r="G279" s="11">
        <v>0</v>
      </c>
      <c r="H279" s="11">
        <v>0</v>
      </c>
      <c r="I279" s="11">
        <f>SUM(J279,K279)</f>
        <v>0</v>
      </c>
      <c r="J279" s="11">
        <v>0</v>
      </c>
      <c r="K279" s="11">
        <v>0</v>
      </c>
      <c r="L279" s="11">
        <f>SUM(M279,N279)</f>
        <v>0</v>
      </c>
      <c r="M279" s="11">
        <v>0</v>
      </c>
      <c r="N279" s="11">
        <v>0</v>
      </c>
    </row>
    <row r="280" spans="1:14" ht="39" hidden="1" customHeight="1" x14ac:dyDescent="0.25">
      <c r="A280" s="9">
        <v>3020</v>
      </c>
      <c r="B280" s="10" t="s">
        <v>338</v>
      </c>
      <c r="C280" s="9" t="s">
        <v>334</v>
      </c>
      <c r="D280" s="9" t="s">
        <v>168</v>
      </c>
      <c r="E280" s="9" t="s">
        <v>162</v>
      </c>
      <c r="F280" s="11">
        <f t="shared" ref="F280:N280" si="84">SUM(F282)</f>
        <v>0</v>
      </c>
      <c r="G280" s="11">
        <f t="shared" si="84"/>
        <v>0</v>
      </c>
      <c r="H280" s="11">
        <f t="shared" si="84"/>
        <v>0</v>
      </c>
      <c r="I280" s="11">
        <f t="shared" si="84"/>
        <v>0</v>
      </c>
      <c r="J280" s="11">
        <f t="shared" si="84"/>
        <v>0</v>
      </c>
      <c r="K280" s="11">
        <f t="shared" si="84"/>
        <v>0</v>
      </c>
      <c r="L280" s="11">
        <f t="shared" si="84"/>
        <v>0</v>
      </c>
      <c r="M280" s="11">
        <f t="shared" si="84"/>
        <v>0</v>
      </c>
      <c r="N280" s="11">
        <f t="shared" si="84"/>
        <v>0</v>
      </c>
    </row>
    <row r="281" spans="1:14" ht="39.75" hidden="1" customHeight="1" x14ac:dyDescent="0.25">
      <c r="A281" s="9"/>
      <c r="B281" s="10" t="s">
        <v>165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ht="39.75" hidden="1" customHeight="1" x14ac:dyDescent="0.25">
      <c r="A282" s="9">
        <v>3021</v>
      </c>
      <c r="B282" s="10" t="s">
        <v>338</v>
      </c>
      <c r="C282" s="9" t="s">
        <v>334</v>
      </c>
      <c r="D282" s="9" t="s">
        <v>168</v>
      </c>
      <c r="E282" s="9" t="s">
        <v>161</v>
      </c>
      <c r="F282" s="11">
        <f>SUM(G282,H282)</f>
        <v>0</v>
      </c>
      <c r="G282" s="11">
        <v>0</v>
      </c>
      <c r="H282" s="11">
        <v>0</v>
      </c>
      <c r="I282" s="11">
        <f>SUM(J282,K282)</f>
        <v>0</v>
      </c>
      <c r="J282" s="11">
        <v>0</v>
      </c>
      <c r="K282" s="11">
        <v>0</v>
      </c>
      <c r="L282" s="11">
        <f>SUM(M282,N282)</f>
        <v>0</v>
      </c>
      <c r="M282" s="11">
        <v>0</v>
      </c>
      <c r="N282" s="11">
        <v>0</v>
      </c>
    </row>
    <row r="283" spans="1:14" ht="39.75" hidden="1" customHeight="1" x14ac:dyDescent="0.25">
      <c r="A283" s="9">
        <v>3030</v>
      </c>
      <c r="B283" s="10" t="s">
        <v>339</v>
      </c>
      <c r="C283" s="9" t="s">
        <v>334</v>
      </c>
      <c r="D283" s="9" t="s">
        <v>170</v>
      </c>
      <c r="E283" s="9" t="s">
        <v>162</v>
      </c>
      <c r="F283" s="11">
        <f t="shared" ref="F283:N283" si="85">SUM(F285)</f>
        <v>0</v>
      </c>
      <c r="G283" s="11">
        <f t="shared" si="85"/>
        <v>0</v>
      </c>
      <c r="H283" s="11">
        <f t="shared" si="85"/>
        <v>0</v>
      </c>
      <c r="I283" s="11">
        <f t="shared" si="85"/>
        <v>0</v>
      </c>
      <c r="J283" s="11">
        <f t="shared" si="85"/>
        <v>0</v>
      </c>
      <c r="K283" s="11">
        <f t="shared" si="85"/>
        <v>0</v>
      </c>
      <c r="L283" s="11">
        <f t="shared" si="85"/>
        <v>0</v>
      </c>
      <c r="M283" s="11">
        <f t="shared" si="85"/>
        <v>0</v>
      </c>
      <c r="N283" s="11">
        <f t="shared" si="85"/>
        <v>0</v>
      </c>
    </row>
    <row r="284" spans="1:14" ht="39.75" hidden="1" customHeight="1" x14ac:dyDescent="0.25">
      <c r="A284" s="9"/>
      <c r="B284" s="10" t="s">
        <v>165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ht="39.75" hidden="1" customHeight="1" x14ac:dyDescent="0.25">
      <c r="A285" s="9">
        <v>3031</v>
      </c>
      <c r="B285" s="10" t="s">
        <v>339</v>
      </c>
      <c r="C285" s="9" t="s">
        <v>334</v>
      </c>
      <c r="D285" s="9" t="s">
        <v>170</v>
      </c>
      <c r="E285" s="9" t="s">
        <v>161</v>
      </c>
      <c r="F285" s="11">
        <f>SUM(G285,H285)</f>
        <v>0</v>
      </c>
      <c r="G285" s="11">
        <v>0</v>
      </c>
      <c r="H285" s="11">
        <v>0</v>
      </c>
      <c r="I285" s="11">
        <f>SUM(J285,K285)</f>
        <v>0</v>
      </c>
      <c r="J285" s="11">
        <v>0</v>
      </c>
      <c r="K285" s="11">
        <v>0</v>
      </c>
      <c r="L285" s="11">
        <f>SUM(M285,N285)</f>
        <v>0</v>
      </c>
      <c r="M285" s="11">
        <v>0</v>
      </c>
      <c r="N285" s="11">
        <v>0</v>
      </c>
    </row>
    <row r="286" spans="1:14" ht="39.75" hidden="1" customHeight="1" x14ac:dyDescent="0.25">
      <c r="A286" s="9">
        <v>3040</v>
      </c>
      <c r="B286" s="10" t="s">
        <v>340</v>
      </c>
      <c r="C286" s="9" t="s">
        <v>334</v>
      </c>
      <c r="D286" s="9" t="s">
        <v>179</v>
      </c>
      <c r="E286" s="9" t="s">
        <v>162</v>
      </c>
      <c r="F286" s="11">
        <f t="shared" ref="F286:N286" si="86">SUM(F288)</f>
        <v>0</v>
      </c>
      <c r="G286" s="11">
        <f t="shared" si="86"/>
        <v>0</v>
      </c>
      <c r="H286" s="11">
        <f t="shared" si="86"/>
        <v>0</v>
      </c>
      <c r="I286" s="11">
        <f t="shared" si="86"/>
        <v>0</v>
      </c>
      <c r="J286" s="11">
        <f t="shared" si="86"/>
        <v>0</v>
      </c>
      <c r="K286" s="11">
        <f t="shared" si="86"/>
        <v>0</v>
      </c>
      <c r="L286" s="11">
        <f t="shared" si="86"/>
        <v>0</v>
      </c>
      <c r="M286" s="11">
        <f t="shared" si="86"/>
        <v>0</v>
      </c>
      <c r="N286" s="11">
        <f t="shared" si="86"/>
        <v>0</v>
      </c>
    </row>
    <row r="287" spans="1:14" ht="39.75" hidden="1" customHeight="1" x14ac:dyDescent="0.25">
      <c r="A287" s="9"/>
      <c r="B287" s="10" t="s">
        <v>165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ht="39.75" hidden="1" customHeight="1" x14ac:dyDescent="0.25">
      <c r="A288" s="9">
        <v>3041</v>
      </c>
      <c r="B288" s="10" t="s">
        <v>340</v>
      </c>
      <c r="C288" s="9" t="s">
        <v>334</v>
      </c>
      <c r="D288" s="9" t="s">
        <v>179</v>
      </c>
      <c r="E288" s="9" t="s">
        <v>161</v>
      </c>
      <c r="F288" s="11">
        <f>SUM(G288,H288)</f>
        <v>0</v>
      </c>
      <c r="G288" s="11">
        <v>0</v>
      </c>
      <c r="H288" s="11">
        <v>0</v>
      </c>
      <c r="I288" s="11">
        <f>SUM(J288,K288)</f>
        <v>0</v>
      </c>
      <c r="J288" s="11">
        <v>0</v>
      </c>
      <c r="K288" s="11">
        <v>0</v>
      </c>
      <c r="L288" s="11">
        <f>SUM(M288,N288)</f>
        <v>0</v>
      </c>
      <c r="M288" s="11">
        <v>0</v>
      </c>
      <c r="N288" s="11">
        <v>0</v>
      </c>
    </row>
    <row r="289" spans="1:14" ht="39.75" hidden="1" customHeight="1" x14ac:dyDescent="0.25">
      <c r="A289" s="9">
        <v>3050</v>
      </c>
      <c r="B289" s="10" t="s">
        <v>341</v>
      </c>
      <c r="C289" s="9" t="s">
        <v>334</v>
      </c>
      <c r="D289" s="9" t="s">
        <v>182</v>
      </c>
      <c r="E289" s="9" t="s">
        <v>162</v>
      </c>
      <c r="F289" s="11">
        <f t="shared" ref="F289:N289" si="87">SUM(F291)</f>
        <v>0</v>
      </c>
      <c r="G289" s="11">
        <f t="shared" si="87"/>
        <v>0</v>
      </c>
      <c r="H289" s="11">
        <f t="shared" si="87"/>
        <v>0</v>
      </c>
      <c r="I289" s="11">
        <f t="shared" si="87"/>
        <v>0</v>
      </c>
      <c r="J289" s="11">
        <f t="shared" si="87"/>
        <v>0</v>
      </c>
      <c r="K289" s="11">
        <f t="shared" si="87"/>
        <v>0</v>
      </c>
      <c r="L289" s="11">
        <f t="shared" si="87"/>
        <v>0</v>
      </c>
      <c r="M289" s="11">
        <f t="shared" si="87"/>
        <v>0</v>
      </c>
      <c r="N289" s="11">
        <f t="shared" si="87"/>
        <v>0</v>
      </c>
    </row>
    <row r="290" spans="1:14" ht="39.75" hidden="1" customHeight="1" x14ac:dyDescent="0.25">
      <c r="A290" s="9"/>
      <c r="B290" s="10" t="s">
        <v>165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ht="39.75" hidden="1" customHeight="1" x14ac:dyDescent="0.25">
      <c r="A291" s="9">
        <v>3051</v>
      </c>
      <c r="B291" s="10" t="s">
        <v>341</v>
      </c>
      <c r="C291" s="9" t="s">
        <v>334</v>
      </c>
      <c r="D291" s="9" t="s">
        <v>182</v>
      </c>
      <c r="E291" s="9" t="s">
        <v>161</v>
      </c>
      <c r="F291" s="11">
        <f>SUM(G291,H291)</f>
        <v>0</v>
      </c>
      <c r="G291" s="11">
        <v>0</v>
      </c>
      <c r="H291" s="11">
        <v>0</v>
      </c>
      <c r="I291" s="11">
        <f>SUM(J291,K291)</f>
        <v>0</v>
      </c>
      <c r="J291" s="11">
        <v>0</v>
      </c>
      <c r="K291" s="11">
        <v>0</v>
      </c>
      <c r="L291" s="11">
        <f>SUM(M291,N291)</f>
        <v>0</v>
      </c>
      <c r="M291" s="11">
        <v>0</v>
      </c>
      <c r="N291" s="11">
        <v>0</v>
      </c>
    </row>
    <row r="292" spans="1:14" ht="39.75" hidden="1" customHeight="1" x14ac:dyDescent="0.25">
      <c r="A292" s="9">
        <v>3060</v>
      </c>
      <c r="B292" s="10" t="s">
        <v>342</v>
      </c>
      <c r="C292" s="9" t="s">
        <v>334</v>
      </c>
      <c r="D292" s="9" t="s">
        <v>185</v>
      </c>
      <c r="E292" s="9" t="s">
        <v>162</v>
      </c>
      <c r="F292" s="11">
        <f t="shared" ref="F292:N292" si="88">SUM(F294)</f>
        <v>0</v>
      </c>
      <c r="G292" s="11">
        <f t="shared" si="88"/>
        <v>0</v>
      </c>
      <c r="H292" s="11">
        <f t="shared" si="88"/>
        <v>0</v>
      </c>
      <c r="I292" s="11">
        <f t="shared" si="88"/>
        <v>0</v>
      </c>
      <c r="J292" s="11">
        <f t="shared" si="88"/>
        <v>0</v>
      </c>
      <c r="K292" s="11">
        <f t="shared" si="88"/>
        <v>0</v>
      </c>
      <c r="L292" s="11">
        <f t="shared" si="88"/>
        <v>0</v>
      </c>
      <c r="M292" s="11">
        <f t="shared" si="88"/>
        <v>0</v>
      </c>
      <c r="N292" s="11">
        <f t="shared" si="88"/>
        <v>0</v>
      </c>
    </row>
    <row r="293" spans="1:14" ht="39.75" hidden="1" customHeight="1" x14ac:dyDescent="0.25">
      <c r="A293" s="9"/>
      <c r="B293" s="10" t="s">
        <v>165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ht="39.75" hidden="1" customHeight="1" x14ac:dyDescent="0.25">
      <c r="A294" s="9">
        <v>3061</v>
      </c>
      <c r="B294" s="10" t="s">
        <v>342</v>
      </c>
      <c r="C294" s="9" t="s">
        <v>334</v>
      </c>
      <c r="D294" s="9" t="s">
        <v>185</v>
      </c>
      <c r="E294" s="9" t="s">
        <v>161</v>
      </c>
      <c r="F294" s="11">
        <f>SUM(G294,H294)</f>
        <v>0</v>
      </c>
      <c r="G294" s="11">
        <v>0</v>
      </c>
      <c r="H294" s="11">
        <v>0</v>
      </c>
      <c r="I294" s="11">
        <f>SUM(J294,K294)</f>
        <v>0</v>
      </c>
      <c r="J294" s="11">
        <v>0</v>
      </c>
      <c r="K294" s="11">
        <v>0</v>
      </c>
      <c r="L294" s="11">
        <f>SUM(M294,N294)</f>
        <v>0</v>
      </c>
      <c r="M294" s="11">
        <v>0</v>
      </c>
      <c r="N294" s="11">
        <v>0</v>
      </c>
    </row>
    <row r="295" spans="1:14" ht="39" customHeight="1" x14ac:dyDescent="0.25">
      <c r="A295" s="9">
        <v>3070</v>
      </c>
      <c r="B295" s="10" t="s">
        <v>343</v>
      </c>
      <c r="C295" s="9" t="s">
        <v>334</v>
      </c>
      <c r="D295" s="9" t="s">
        <v>188</v>
      </c>
      <c r="E295" s="9" t="s">
        <v>162</v>
      </c>
      <c r="F295" s="11">
        <f t="shared" ref="F295:N295" si="89">SUM(F297)</f>
        <v>6000000</v>
      </c>
      <c r="G295" s="11">
        <f t="shared" si="89"/>
        <v>6000000</v>
      </c>
      <c r="H295" s="11">
        <f t="shared" si="89"/>
        <v>0</v>
      </c>
      <c r="I295" s="11">
        <f t="shared" si="89"/>
        <v>6000000</v>
      </c>
      <c r="J295" s="11">
        <f t="shared" si="89"/>
        <v>6000000</v>
      </c>
      <c r="K295" s="11">
        <f t="shared" si="89"/>
        <v>0</v>
      </c>
      <c r="L295" s="11">
        <f t="shared" si="89"/>
        <v>320000</v>
      </c>
      <c r="M295" s="11">
        <f t="shared" si="89"/>
        <v>320000</v>
      </c>
      <c r="N295" s="11">
        <f t="shared" si="89"/>
        <v>0</v>
      </c>
    </row>
    <row r="296" spans="1:14" ht="39.75" hidden="1" customHeight="1" x14ac:dyDescent="0.25">
      <c r="A296" s="9"/>
      <c r="B296" s="10" t="s">
        <v>165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ht="38.25" customHeight="1" x14ac:dyDescent="0.25">
      <c r="A297" s="9">
        <v>3071</v>
      </c>
      <c r="B297" s="10" t="s">
        <v>343</v>
      </c>
      <c r="C297" s="9" t="s">
        <v>334</v>
      </c>
      <c r="D297" s="9" t="s">
        <v>188</v>
      </c>
      <c r="E297" s="9" t="s">
        <v>161</v>
      </c>
      <c r="F297" s="11">
        <f>SUM(G297,H297)</f>
        <v>6000000</v>
      </c>
      <c r="G297" s="11">
        <v>6000000</v>
      </c>
      <c r="H297" s="11">
        <v>0</v>
      </c>
      <c r="I297" s="11">
        <f>SUM(J297,K297)</f>
        <v>6000000</v>
      </c>
      <c r="J297" s="11">
        <v>6000000</v>
      </c>
      <c r="K297" s="11">
        <v>0</v>
      </c>
      <c r="L297" s="11">
        <f>SUM(M297,N297)</f>
        <v>320000</v>
      </c>
      <c r="M297" s="11">
        <v>320000</v>
      </c>
      <c r="N297" s="11">
        <v>0</v>
      </c>
    </row>
    <row r="298" spans="1:14" ht="39.75" hidden="1" customHeight="1" x14ac:dyDescent="0.25">
      <c r="A298" s="9">
        <v>3080</v>
      </c>
      <c r="B298" s="10" t="s">
        <v>344</v>
      </c>
      <c r="C298" s="9" t="s">
        <v>334</v>
      </c>
      <c r="D298" s="9" t="s">
        <v>190</v>
      </c>
      <c r="E298" s="9" t="s">
        <v>162</v>
      </c>
      <c r="F298" s="11">
        <f t="shared" ref="F298:N298" si="90">SUM(F300)</f>
        <v>0</v>
      </c>
      <c r="G298" s="11">
        <f t="shared" si="90"/>
        <v>0</v>
      </c>
      <c r="H298" s="11">
        <f t="shared" si="90"/>
        <v>0</v>
      </c>
      <c r="I298" s="11">
        <f t="shared" si="90"/>
        <v>0</v>
      </c>
      <c r="J298" s="11">
        <f t="shared" si="90"/>
        <v>0</v>
      </c>
      <c r="K298" s="11">
        <f t="shared" si="90"/>
        <v>0</v>
      </c>
      <c r="L298" s="11">
        <f t="shared" si="90"/>
        <v>0</v>
      </c>
      <c r="M298" s="11">
        <f t="shared" si="90"/>
        <v>0</v>
      </c>
      <c r="N298" s="11">
        <f t="shared" si="90"/>
        <v>0</v>
      </c>
    </row>
    <row r="299" spans="1:14" ht="39.75" hidden="1" customHeight="1" x14ac:dyDescent="0.25">
      <c r="A299" s="9"/>
      <c r="B299" s="10" t="s">
        <v>165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ht="39.75" hidden="1" customHeight="1" x14ac:dyDescent="0.25">
      <c r="A300" s="9">
        <v>3081</v>
      </c>
      <c r="B300" s="10" t="s">
        <v>344</v>
      </c>
      <c r="C300" s="9" t="s">
        <v>334</v>
      </c>
      <c r="D300" s="9" t="s">
        <v>190</v>
      </c>
      <c r="E300" s="9" t="s">
        <v>161</v>
      </c>
      <c r="F300" s="11">
        <f>SUM(G300,H300)</f>
        <v>0</v>
      </c>
      <c r="G300" s="11">
        <v>0</v>
      </c>
      <c r="H300" s="11">
        <v>0</v>
      </c>
      <c r="I300" s="11">
        <f>SUM(J300,K300)</f>
        <v>0</v>
      </c>
      <c r="J300" s="11">
        <v>0</v>
      </c>
      <c r="K300" s="11">
        <v>0</v>
      </c>
      <c r="L300" s="11">
        <f>SUM(M300,N300)</f>
        <v>0</v>
      </c>
      <c r="M300" s="11">
        <v>0</v>
      </c>
      <c r="N300" s="11">
        <v>0</v>
      </c>
    </row>
    <row r="301" spans="1:14" ht="39.75" hidden="1" customHeight="1" x14ac:dyDescent="0.25">
      <c r="A301" s="9"/>
      <c r="B301" s="10" t="s">
        <v>165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75" hidden="1" customHeight="1" x14ac:dyDescent="0.25">
      <c r="A302" s="9">
        <v>3090</v>
      </c>
      <c r="B302" s="10" t="s">
        <v>345</v>
      </c>
      <c r="C302" s="9" t="s">
        <v>334</v>
      </c>
      <c r="D302" s="9" t="s">
        <v>260</v>
      </c>
      <c r="E302" s="9" t="s">
        <v>162</v>
      </c>
      <c r="F302" s="11">
        <f t="shared" ref="F302:N302" si="91">SUM(F304:F305)</f>
        <v>0</v>
      </c>
      <c r="G302" s="11">
        <f t="shared" si="91"/>
        <v>0</v>
      </c>
      <c r="H302" s="11">
        <f t="shared" si="91"/>
        <v>0</v>
      </c>
      <c r="I302" s="11">
        <f t="shared" si="91"/>
        <v>0</v>
      </c>
      <c r="J302" s="11">
        <f t="shared" si="91"/>
        <v>0</v>
      </c>
      <c r="K302" s="11">
        <f t="shared" si="91"/>
        <v>0</v>
      </c>
      <c r="L302" s="11">
        <f t="shared" si="91"/>
        <v>0</v>
      </c>
      <c r="M302" s="11">
        <f t="shared" si="91"/>
        <v>0</v>
      </c>
      <c r="N302" s="11">
        <f t="shared" si="91"/>
        <v>0</v>
      </c>
    </row>
    <row r="303" spans="1:14" ht="39.75" hidden="1" customHeight="1" x14ac:dyDescent="0.25">
      <c r="A303" s="9"/>
      <c r="B303" s="10" t="s">
        <v>165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75" hidden="1" customHeight="1" x14ac:dyDescent="0.25">
      <c r="A304" s="9">
        <v>3091</v>
      </c>
      <c r="B304" s="10" t="s">
        <v>345</v>
      </c>
      <c r="C304" s="9" t="s">
        <v>334</v>
      </c>
      <c r="D304" s="9" t="s">
        <v>260</v>
      </c>
      <c r="E304" s="9" t="s">
        <v>161</v>
      </c>
      <c r="F304" s="11">
        <f>SUM(G304,H304)</f>
        <v>0</v>
      </c>
      <c r="G304" s="11">
        <v>0</v>
      </c>
      <c r="H304" s="11">
        <v>0</v>
      </c>
      <c r="I304" s="11">
        <f>SUM(J304,K304)</f>
        <v>0</v>
      </c>
      <c r="J304" s="11">
        <v>0</v>
      </c>
      <c r="K304" s="11">
        <v>0</v>
      </c>
      <c r="L304" s="11">
        <f>SUM(M304,N304)</f>
        <v>0</v>
      </c>
      <c r="M304" s="11">
        <v>0</v>
      </c>
      <c r="N304" s="11">
        <v>0</v>
      </c>
    </row>
    <row r="305" spans="1:14" ht="39.75" hidden="1" customHeight="1" x14ac:dyDescent="0.25">
      <c r="A305" s="9">
        <v>3092</v>
      </c>
      <c r="B305" s="10" t="s">
        <v>346</v>
      </c>
      <c r="C305" s="9" t="s">
        <v>334</v>
      </c>
      <c r="D305" s="9" t="s">
        <v>260</v>
      </c>
      <c r="E305" s="9" t="s">
        <v>168</v>
      </c>
      <c r="F305" s="11">
        <f>SUM(G305,H305)</f>
        <v>0</v>
      </c>
      <c r="G305" s="11">
        <v>0</v>
      </c>
      <c r="H305" s="11">
        <v>0</v>
      </c>
      <c r="I305" s="11">
        <f>SUM(J305,K305)</f>
        <v>0</v>
      </c>
      <c r="J305" s="11">
        <v>0</v>
      </c>
      <c r="K305" s="11">
        <v>0</v>
      </c>
      <c r="L305" s="11">
        <f>SUM(M305,N305)</f>
        <v>0</v>
      </c>
      <c r="M305" s="11">
        <v>0</v>
      </c>
      <c r="N305" s="11">
        <v>0</v>
      </c>
    </row>
    <row r="306" spans="1:14" ht="36.75" customHeight="1" x14ac:dyDescent="0.25">
      <c r="A306" s="9">
        <v>3100</v>
      </c>
      <c r="B306" s="10" t="s">
        <v>347</v>
      </c>
      <c r="C306" s="9" t="s">
        <v>348</v>
      </c>
      <c r="D306" s="9" t="s">
        <v>162</v>
      </c>
      <c r="E306" s="9" t="s">
        <v>162</v>
      </c>
      <c r="F306" s="11">
        <f t="shared" ref="F306:N306" si="92">SUM(F308)</f>
        <v>0</v>
      </c>
      <c r="G306" s="11">
        <f t="shared" si="92"/>
        <v>35000000</v>
      </c>
      <c r="H306" s="11">
        <f t="shared" si="92"/>
        <v>0</v>
      </c>
      <c r="I306" s="11">
        <f t="shared" si="92"/>
        <v>0</v>
      </c>
      <c r="J306" s="11">
        <f t="shared" si="92"/>
        <v>35000000</v>
      </c>
      <c r="K306" s="11">
        <f t="shared" si="92"/>
        <v>0</v>
      </c>
      <c r="L306" s="11">
        <f t="shared" si="92"/>
        <v>0</v>
      </c>
      <c r="M306" s="11">
        <f t="shared" si="92"/>
        <v>0</v>
      </c>
      <c r="N306" s="11">
        <f t="shared" si="92"/>
        <v>0</v>
      </c>
    </row>
    <row r="307" spans="1:14" ht="39.75" hidden="1" customHeight="1" x14ac:dyDescent="0.25">
      <c r="A307" s="9"/>
      <c r="B307" s="10" t="s">
        <v>165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ht="36.75" customHeight="1" x14ac:dyDescent="0.25">
      <c r="A308" s="9">
        <v>3110</v>
      </c>
      <c r="B308" s="10" t="s">
        <v>349</v>
      </c>
      <c r="C308" s="9" t="s">
        <v>348</v>
      </c>
      <c r="D308" s="9" t="s">
        <v>161</v>
      </c>
      <c r="E308" s="9" t="s">
        <v>162</v>
      </c>
      <c r="F308" s="11">
        <f t="shared" ref="F308:N308" si="93">SUM(F310)</f>
        <v>0</v>
      </c>
      <c r="G308" s="11">
        <f t="shared" si="93"/>
        <v>35000000</v>
      </c>
      <c r="H308" s="11">
        <f t="shared" si="93"/>
        <v>0</v>
      </c>
      <c r="I308" s="11">
        <f t="shared" si="93"/>
        <v>0</v>
      </c>
      <c r="J308" s="11">
        <f t="shared" si="93"/>
        <v>35000000</v>
      </c>
      <c r="K308" s="11">
        <f t="shared" si="93"/>
        <v>0</v>
      </c>
      <c r="L308" s="11">
        <f t="shared" si="93"/>
        <v>0</v>
      </c>
      <c r="M308" s="11">
        <f t="shared" si="93"/>
        <v>0</v>
      </c>
      <c r="N308" s="11">
        <f t="shared" si="93"/>
        <v>0</v>
      </c>
    </row>
    <row r="309" spans="1:14" ht="39.75" hidden="1" customHeight="1" x14ac:dyDescent="0.25">
      <c r="A309" s="9"/>
      <c r="B309" s="10" t="s">
        <v>165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3112</v>
      </c>
      <c r="B310" s="10" t="s">
        <v>350</v>
      </c>
      <c r="C310" s="9" t="s">
        <v>348</v>
      </c>
      <c r="D310" s="9" t="s">
        <v>161</v>
      </c>
      <c r="E310" s="9" t="s">
        <v>168</v>
      </c>
      <c r="F310" s="11">
        <v>0</v>
      </c>
      <c r="G310" s="11">
        <v>35000000</v>
      </c>
      <c r="H310" s="11">
        <v>0</v>
      </c>
      <c r="I310" s="11">
        <v>0</v>
      </c>
      <c r="J310" s="11">
        <v>35000000</v>
      </c>
      <c r="K310" s="11">
        <v>0</v>
      </c>
      <c r="L310" s="11">
        <v>0</v>
      </c>
      <c r="M310" s="11">
        <v>0</v>
      </c>
      <c r="N310" s="11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zoomScale="70" zoomScaleNormal="70" zoomScaleSheetLayoutView="100" workbookViewId="0">
      <selection activeCell="F18" sqref="F18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0" style="1" customWidth="1"/>
    <col min="4" max="4" width="15.5703125" style="1" customWidth="1"/>
    <col min="5" max="5" width="14.85546875" style="1" customWidth="1"/>
    <col min="6" max="6" width="14.5703125" style="1" customWidth="1"/>
    <col min="7" max="7" width="14.85546875" style="1" customWidth="1"/>
    <col min="8" max="8" width="15.85546875" style="1" customWidth="1"/>
    <col min="9" max="9" width="15.71093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3.7109375" style="1" customWidth="1"/>
    <col min="14" max="14" width="19" style="1" customWidth="1"/>
    <col min="15" max="16384" width="9.140625" style="1"/>
  </cols>
  <sheetData>
    <row r="1" spans="1:12" s="25" customFormat="1" ht="17.25" customHeight="1" x14ac:dyDescent="0.3">
      <c r="A1" s="31" t="s">
        <v>729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s="25" customFormat="1" ht="15" customHeight="1" x14ac:dyDescent="0.3">
      <c r="A2" s="33" t="s">
        <v>719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s="25" customFormat="1" ht="12" customHeight="1" x14ac:dyDescent="0.3">
      <c r="A3" s="35" t="s">
        <v>730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s="25" customFormat="1" ht="17.25" customHeight="1" x14ac:dyDescent="0.3">
      <c r="A4" s="33" t="s">
        <v>731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2" ht="15" x14ac:dyDescent="0.25"/>
    <row r="6" spans="1:12" ht="15" customHeight="1" x14ac:dyDescent="0.25">
      <c r="A6" s="5"/>
      <c r="B6" s="5" t="s">
        <v>351</v>
      </c>
      <c r="C6" s="5"/>
      <c r="D6" s="5" t="s">
        <v>352</v>
      </c>
      <c r="E6" s="5"/>
      <c r="F6" s="5"/>
      <c r="G6" s="5" t="s">
        <v>353</v>
      </c>
      <c r="H6" s="5"/>
      <c r="I6" s="5"/>
      <c r="J6" s="5" t="s">
        <v>354</v>
      </c>
      <c r="K6" s="5"/>
      <c r="L6" s="5"/>
    </row>
    <row r="7" spans="1:12" ht="39.950000000000003" customHeight="1" x14ac:dyDescent="0.25">
      <c r="A7" s="6" t="s">
        <v>355</v>
      </c>
      <c r="B7" s="7"/>
      <c r="C7" s="6"/>
      <c r="D7" s="6" t="s">
        <v>356</v>
      </c>
      <c r="E7" s="6" t="s">
        <v>357</v>
      </c>
      <c r="F7" s="6"/>
      <c r="G7" s="6" t="s">
        <v>358</v>
      </c>
      <c r="H7" s="6" t="s">
        <v>359</v>
      </c>
      <c r="I7" s="6"/>
      <c r="J7" s="6" t="s">
        <v>360</v>
      </c>
      <c r="K7" s="5" t="s">
        <v>361</v>
      </c>
      <c r="L7" s="5"/>
    </row>
    <row r="8" spans="1:12" ht="20.100000000000001" customHeight="1" x14ac:dyDescent="0.25">
      <c r="A8" s="6" t="s">
        <v>10</v>
      </c>
      <c r="B8" s="6" t="s">
        <v>362</v>
      </c>
      <c r="C8" s="6" t="s">
        <v>10</v>
      </c>
      <c r="D8" s="6"/>
      <c r="E8" s="6" t="s">
        <v>13</v>
      </c>
      <c r="F8" s="6" t="s">
        <v>363</v>
      </c>
      <c r="G8" s="6"/>
      <c r="H8" s="6" t="s">
        <v>13</v>
      </c>
      <c r="I8" s="6" t="s">
        <v>363</v>
      </c>
      <c r="J8" s="6"/>
      <c r="K8" s="5" t="s">
        <v>13</v>
      </c>
      <c r="L8" s="5" t="s">
        <v>363</v>
      </c>
    </row>
    <row r="9" spans="1:12" ht="15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</row>
    <row r="10" spans="1:12" ht="36.75" customHeight="1" x14ac:dyDescent="0.25">
      <c r="A10" s="9">
        <v>4000</v>
      </c>
      <c r="B10" s="10" t="s">
        <v>364</v>
      </c>
      <c r="C10" s="9"/>
      <c r="D10" s="11">
        <f t="shared" ref="D10:L10" si="0">SUM(D12,D165,D203)</f>
        <v>269369738</v>
      </c>
      <c r="E10" s="11">
        <f t="shared" si="0"/>
        <v>178526000</v>
      </c>
      <c r="F10" s="11">
        <f t="shared" si="0"/>
        <v>125843738</v>
      </c>
      <c r="G10" s="11">
        <f t="shared" si="0"/>
        <v>269369738</v>
      </c>
      <c r="H10" s="11">
        <f t="shared" si="0"/>
        <v>178526000</v>
      </c>
      <c r="I10" s="11">
        <f t="shared" si="0"/>
        <v>125843738</v>
      </c>
      <c r="J10" s="11">
        <f t="shared" si="0"/>
        <v>64831996</v>
      </c>
      <c r="K10" s="11">
        <f t="shared" si="0"/>
        <v>30073671</v>
      </c>
      <c r="L10" s="11">
        <f t="shared" si="0"/>
        <v>34758325</v>
      </c>
    </row>
    <row r="11" spans="1:12" ht="39.75" hidden="1" customHeight="1" x14ac:dyDescent="0.25">
      <c r="A11" s="9"/>
      <c r="B11" s="10" t="s">
        <v>365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39.950000000000003" customHeight="1" x14ac:dyDescent="0.25">
      <c r="A12" s="9">
        <v>4050</v>
      </c>
      <c r="B12" s="10" t="s">
        <v>366</v>
      </c>
      <c r="C12" s="9" t="s">
        <v>367</v>
      </c>
      <c r="D12" s="11">
        <f t="shared" ref="D12:L12" si="1">SUM(D14,D27,D70,D85,D95,D121,D136)</f>
        <v>143526000</v>
      </c>
      <c r="E12" s="11">
        <f t="shared" si="1"/>
        <v>178526000</v>
      </c>
      <c r="F12" s="11">
        <f t="shared" si="1"/>
        <v>0</v>
      </c>
      <c r="G12" s="11">
        <f t="shared" si="1"/>
        <v>143526000</v>
      </c>
      <c r="H12" s="11">
        <f t="shared" si="1"/>
        <v>178526000</v>
      </c>
      <c r="I12" s="11">
        <f t="shared" si="1"/>
        <v>0</v>
      </c>
      <c r="J12" s="11">
        <f t="shared" si="1"/>
        <v>30073671</v>
      </c>
      <c r="K12" s="11">
        <f t="shared" si="1"/>
        <v>30073671</v>
      </c>
      <c r="L12" s="11">
        <f t="shared" si="1"/>
        <v>0</v>
      </c>
    </row>
    <row r="13" spans="1:12" ht="39.75" hidden="1" customHeight="1" x14ac:dyDescent="0.25">
      <c r="A13" s="9"/>
      <c r="B13" s="10" t="s">
        <v>365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" customHeight="1" x14ac:dyDescent="0.25">
      <c r="A14" s="9">
        <v>4100</v>
      </c>
      <c r="B14" s="10" t="s">
        <v>368</v>
      </c>
      <c r="C14" s="9" t="s">
        <v>367</v>
      </c>
      <c r="D14" s="11">
        <f>SUM(D16,D21,D24)</f>
        <v>86708000</v>
      </c>
      <c r="E14" s="11">
        <f>SUM(E16,E21,E24)</f>
        <v>86708000</v>
      </c>
      <c r="F14" s="11" t="s">
        <v>22</v>
      </c>
      <c r="G14" s="11">
        <f>SUM(G16,G21,G24)</f>
        <v>86708000</v>
      </c>
      <c r="H14" s="11">
        <f>SUM(H16,H21,H24)</f>
        <v>86708000</v>
      </c>
      <c r="I14" s="11" t="s">
        <v>22</v>
      </c>
      <c r="J14" s="11">
        <f>SUM(J16,J21,J24)</f>
        <v>22689804</v>
      </c>
      <c r="K14" s="11">
        <f>SUM(K16,K21,K24)</f>
        <v>22689804</v>
      </c>
      <c r="L14" s="11" t="s">
        <v>22</v>
      </c>
    </row>
    <row r="15" spans="1:12" ht="39.75" hidden="1" customHeight="1" x14ac:dyDescent="0.25">
      <c r="A15" s="9"/>
      <c r="B15" s="10" t="s">
        <v>365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7.5" customHeight="1" x14ac:dyDescent="0.25">
      <c r="A16" s="9">
        <v>4110</v>
      </c>
      <c r="B16" s="10" t="s">
        <v>369</v>
      </c>
      <c r="C16" s="9" t="s">
        <v>367</v>
      </c>
      <c r="D16" s="11">
        <f>SUM(D18:D20)</f>
        <v>86708000</v>
      </c>
      <c r="E16" s="11">
        <f>SUM(E18:E20)</f>
        <v>86708000</v>
      </c>
      <c r="F16" s="11" t="s">
        <v>22</v>
      </c>
      <c r="G16" s="11">
        <f>SUM(G18:G20)</f>
        <v>86708000</v>
      </c>
      <c r="H16" s="11">
        <f>SUM(H18:H20)</f>
        <v>86708000</v>
      </c>
      <c r="I16" s="11" t="s">
        <v>22</v>
      </c>
      <c r="J16" s="11">
        <f>SUM(J18:J20)</f>
        <v>22689804</v>
      </c>
      <c r="K16" s="11">
        <f>SUM(K18:K20)</f>
        <v>22689804</v>
      </c>
      <c r="L16" s="11" t="s">
        <v>22</v>
      </c>
    </row>
    <row r="17" spans="1:12" ht="39.75" hidden="1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4111</v>
      </c>
      <c r="B18" s="10" t="s">
        <v>370</v>
      </c>
      <c r="C18" s="9" t="s">
        <v>371</v>
      </c>
      <c r="D18" s="11">
        <f>SUM(E18,F18)</f>
        <v>73708000</v>
      </c>
      <c r="E18" s="11">
        <v>73708000</v>
      </c>
      <c r="F18" s="11" t="s">
        <v>22</v>
      </c>
      <c r="G18" s="11">
        <f>SUM(H18,I18)</f>
        <v>73708000</v>
      </c>
      <c r="H18" s="11">
        <v>73708000</v>
      </c>
      <c r="I18" s="11" t="s">
        <v>22</v>
      </c>
      <c r="J18" s="11">
        <f>SUM(K18,L18)</f>
        <v>22344804</v>
      </c>
      <c r="K18" s="11">
        <v>22344804</v>
      </c>
      <c r="L18" s="11" t="s">
        <v>22</v>
      </c>
    </row>
    <row r="19" spans="1:12" ht="36" customHeight="1" x14ac:dyDescent="0.25">
      <c r="A19" s="9">
        <v>4112</v>
      </c>
      <c r="B19" s="10" t="s">
        <v>372</v>
      </c>
      <c r="C19" s="9" t="s">
        <v>373</v>
      </c>
      <c r="D19" s="11">
        <f>SUM(E19,F19)</f>
        <v>13000000</v>
      </c>
      <c r="E19" s="11">
        <v>13000000</v>
      </c>
      <c r="F19" s="11" t="s">
        <v>22</v>
      </c>
      <c r="G19" s="11">
        <f>SUM(H19,I19)</f>
        <v>13000000</v>
      </c>
      <c r="H19" s="11">
        <v>13000000</v>
      </c>
      <c r="I19" s="11" t="s">
        <v>22</v>
      </c>
      <c r="J19" s="11">
        <f>SUM(K19,L19)</f>
        <v>345000</v>
      </c>
      <c r="K19" s="11">
        <v>345000</v>
      </c>
      <c r="L19" s="11" t="s">
        <v>22</v>
      </c>
    </row>
    <row r="20" spans="1:12" ht="39.75" hidden="1" customHeight="1" x14ac:dyDescent="0.25">
      <c r="A20" s="9">
        <v>4114</v>
      </c>
      <c r="B20" s="10" t="s">
        <v>374</v>
      </c>
      <c r="C20" s="9" t="s">
        <v>375</v>
      </c>
      <c r="D20" s="11">
        <f>SUM(E20,F20)</f>
        <v>0</v>
      </c>
      <c r="E20" s="11">
        <v>0</v>
      </c>
      <c r="F20" s="11" t="s">
        <v>22</v>
      </c>
      <c r="G20" s="11">
        <f>SUM(H20,I20)</f>
        <v>0</v>
      </c>
      <c r="H20" s="11">
        <v>0</v>
      </c>
      <c r="I20" s="11" t="s">
        <v>22</v>
      </c>
      <c r="J20" s="11">
        <f>SUM(K20,L20)</f>
        <v>0</v>
      </c>
      <c r="K20" s="11">
        <v>0</v>
      </c>
      <c r="L20" s="11" t="s">
        <v>22</v>
      </c>
    </row>
    <row r="21" spans="1:12" ht="39.75" hidden="1" customHeight="1" x14ac:dyDescent="0.25">
      <c r="A21" s="9">
        <v>4120</v>
      </c>
      <c r="B21" s="10" t="s">
        <v>376</v>
      </c>
      <c r="C21" s="9" t="s">
        <v>367</v>
      </c>
      <c r="D21" s="11">
        <f>SUM(D23)</f>
        <v>0</v>
      </c>
      <c r="E21" s="11">
        <f>SUM(E23)</f>
        <v>0</v>
      </c>
      <c r="F21" s="11" t="s">
        <v>22</v>
      </c>
      <c r="G21" s="11">
        <f>SUM(G23)</f>
        <v>0</v>
      </c>
      <c r="H21" s="11">
        <f>SUM(H23)</f>
        <v>0</v>
      </c>
      <c r="I21" s="11" t="s">
        <v>22</v>
      </c>
      <c r="J21" s="11">
        <f>SUM(J23)</f>
        <v>0</v>
      </c>
      <c r="K21" s="11">
        <f>SUM(K23)</f>
        <v>0</v>
      </c>
      <c r="L21" s="11" t="s">
        <v>22</v>
      </c>
    </row>
    <row r="22" spans="1:12" ht="39.75" hidden="1" customHeight="1" x14ac:dyDescent="0.25">
      <c r="A22" s="9"/>
      <c r="B22" s="10" t="s">
        <v>165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39.75" hidden="1" customHeight="1" x14ac:dyDescent="0.25">
      <c r="A23" s="9">
        <v>4121</v>
      </c>
      <c r="B23" s="10" t="s">
        <v>377</v>
      </c>
      <c r="C23" s="9" t="s">
        <v>378</v>
      </c>
      <c r="D23" s="11">
        <f>SUM(E23,F23)</f>
        <v>0</v>
      </c>
      <c r="E23" s="11">
        <v>0</v>
      </c>
      <c r="F23" s="11" t="s">
        <v>22</v>
      </c>
      <c r="G23" s="11">
        <f>SUM(H23,I23)</f>
        <v>0</v>
      </c>
      <c r="H23" s="11">
        <v>0</v>
      </c>
      <c r="I23" s="11" t="s">
        <v>22</v>
      </c>
      <c r="J23" s="11">
        <f>SUM(K23,L23)</f>
        <v>0</v>
      </c>
      <c r="K23" s="11">
        <v>0</v>
      </c>
      <c r="L23" s="11" t="s">
        <v>22</v>
      </c>
    </row>
    <row r="24" spans="1:12" ht="39.75" hidden="1" customHeight="1" x14ac:dyDescent="0.25">
      <c r="A24" s="9">
        <v>4130</v>
      </c>
      <c r="B24" s="10" t="s">
        <v>379</v>
      </c>
      <c r="C24" s="9" t="s">
        <v>367</v>
      </c>
      <c r="D24" s="11">
        <f>SUM(D26)</f>
        <v>0</v>
      </c>
      <c r="E24" s="11">
        <f>SUM(E26)</f>
        <v>0</v>
      </c>
      <c r="F24" s="11" t="s">
        <v>22</v>
      </c>
      <c r="G24" s="11">
        <f>SUM(G26)</f>
        <v>0</v>
      </c>
      <c r="H24" s="11">
        <f>SUM(H26)</f>
        <v>0</v>
      </c>
      <c r="I24" s="11" t="s">
        <v>22</v>
      </c>
      <c r="J24" s="11">
        <f>SUM(J26)</f>
        <v>0</v>
      </c>
      <c r="K24" s="11">
        <f>SUM(K26)</f>
        <v>0</v>
      </c>
      <c r="L24" s="11" t="s">
        <v>22</v>
      </c>
    </row>
    <row r="25" spans="1:12" ht="39.75" hidden="1" customHeight="1" x14ac:dyDescent="0.25">
      <c r="A25" s="9"/>
      <c r="B25" s="10" t="s">
        <v>165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75" hidden="1" customHeight="1" x14ac:dyDescent="0.25">
      <c r="A26" s="9">
        <v>4131</v>
      </c>
      <c r="B26" s="10" t="s">
        <v>380</v>
      </c>
      <c r="C26" s="9" t="s">
        <v>381</v>
      </c>
      <c r="D26" s="11">
        <f>SUM(E26,F26)</f>
        <v>0</v>
      </c>
      <c r="E26" s="11">
        <v>0</v>
      </c>
      <c r="F26" s="11" t="s">
        <v>22</v>
      </c>
      <c r="G26" s="11">
        <f>SUM(H26,I26)</f>
        <v>0</v>
      </c>
      <c r="H26" s="11">
        <v>0</v>
      </c>
      <c r="I26" s="11" t="s">
        <v>22</v>
      </c>
      <c r="J26" s="11">
        <f>SUM(K26,L26)</f>
        <v>0</v>
      </c>
      <c r="K26" s="11">
        <v>0</v>
      </c>
      <c r="L26" s="11" t="s">
        <v>22</v>
      </c>
    </row>
    <row r="27" spans="1:12" ht="56.25" customHeight="1" x14ac:dyDescent="0.25">
      <c r="A27" s="9">
        <v>4200</v>
      </c>
      <c r="B27" s="10" t="s">
        <v>382</v>
      </c>
      <c r="C27" s="9" t="s">
        <v>367</v>
      </c>
      <c r="D27" s="11">
        <f>SUM(D29,D38,D43,D53,D56,D60)</f>
        <v>45418000</v>
      </c>
      <c r="E27" s="11">
        <f>SUM(E29,E38,E43,E53,E56,E60)</f>
        <v>45418000</v>
      </c>
      <c r="F27" s="11" t="s">
        <v>22</v>
      </c>
      <c r="G27" s="11">
        <f>SUM(G29,G38,G43,G53,G56,G60)</f>
        <v>45418000</v>
      </c>
      <c r="H27" s="11">
        <f>SUM(H29,H38,H43,H53,H56,H60)</f>
        <v>45418000</v>
      </c>
      <c r="I27" s="11" t="s">
        <v>22</v>
      </c>
      <c r="J27" s="11">
        <f>SUM(J29,J38,J43,J53,J56,J60)</f>
        <v>7044867</v>
      </c>
      <c r="K27" s="11">
        <f>SUM(K29,K38,K43,K53,K56,K60)</f>
        <v>7044867</v>
      </c>
      <c r="L27" s="11" t="s">
        <v>22</v>
      </c>
    </row>
    <row r="28" spans="1:12" ht="39.75" hidden="1" customHeight="1" x14ac:dyDescent="0.25">
      <c r="A28" s="9"/>
      <c r="B28" s="10" t="s">
        <v>365</v>
      </c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44.25" customHeight="1" x14ac:dyDescent="0.25">
      <c r="A29" s="9">
        <v>4210</v>
      </c>
      <c r="B29" s="10" t="s">
        <v>383</v>
      </c>
      <c r="C29" s="9" t="s">
        <v>367</v>
      </c>
      <c r="D29" s="11">
        <f>SUM(D31:D37)</f>
        <v>11670000</v>
      </c>
      <c r="E29" s="11">
        <f>SUM(E31:E37)</f>
        <v>11670000</v>
      </c>
      <c r="F29" s="11" t="s">
        <v>22</v>
      </c>
      <c r="G29" s="11">
        <f>SUM(G31:G37)</f>
        <v>11670000</v>
      </c>
      <c r="H29" s="11">
        <f>SUM(H31:H37)</f>
        <v>11670000</v>
      </c>
      <c r="I29" s="11" t="s">
        <v>22</v>
      </c>
      <c r="J29" s="11">
        <f>SUM(J31:J37)</f>
        <v>3657891</v>
      </c>
      <c r="K29" s="11">
        <f>SUM(K31:K37)</f>
        <v>3657891</v>
      </c>
      <c r="L29" s="11" t="s">
        <v>22</v>
      </c>
    </row>
    <row r="30" spans="1:12" ht="39.75" hidden="1" customHeight="1" x14ac:dyDescent="0.25">
      <c r="A30" s="9"/>
      <c r="B30" s="10" t="s">
        <v>165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4211</v>
      </c>
      <c r="B31" s="10" t="s">
        <v>384</v>
      </c>
      <c r="C31" s="9" t="s">
        <v>385</v>
      </c>
      <c r="D31" s="11">
        <f t="shared" ref="D31:D37" si="2">SUM(E31,F31)</f>
        <v>500000</v>
      </c>
      <c r="E31" s="11">
        <v>500000</v>
      </c>
      <c r="F31" s="11" t="s">
        <v>22</v>
      </c>
      <c r="G31" s="11">
        <f t="shared" ref="G31:G37" si="3">SUM(H31,I31)</f>
        <v>500000</v>
      </c>
      <c r="H31" s="11">
        <v>500000</v>
      </c>
      <c r="I31" s="11" t="s">
        <v>22</v>
      </c>
      <c r="J31" s="11">
        <f t="shared" ref="J31:J37" si="4">SUM(K31,L31)</f>
        <v>0</v>
      </c>
      <c r="K31" s="11">
        <v>0</v>
      </c>
      <c r="L31" s="11" t="s">
        <v>22</v>
      </c>
    </row>
    <row r="32" spans="1:12" ht="39.950000000000003" customHeight="1" x14ac:dyDescent="0.25">
      <c r="A32" s="9">
        <v>4212</v>
      </c>
      <c r="B32" s="10" t="s">
        <v>386</v>
      </c>
      <c r="C32" s="9" t="s">
        <v>387</v>
      </c>
      <c r="D32" s="11">
        <f t="shared" si="2"/>
        <v>7000000</v>
      </c>
      <c r="E32" s="11">
        <v>7000000</v>
      </c>
      <c r="F32" s="11" t="s">
        <v>22</v>
      </c>
      <c r="G32" s="11">
        <f t="shared" si="3"/>
        <v>7000000</v>
      </c>
      <c r="H32" s="11">
        <v>7000000</v>
      </c>
      <c r="I32" s="11" t="s">
        <v>22</v>
      </c>
      <c r="J32" s="11">
        <f t="shared" si="4"/>
        <v>3077891</v>
      </c>
      <c r="K32" s="11">
        <v>3077891</v>
      </c>
      <c r="L32" s="11" t="s">
        <v>22</v>
      </c>
    </row>
    <row r="33" spans="1:12" ht="39.950000000000003" customHeight="1" x14ac:dyDescent="0.25">
      <c r="A33" s="9">
        <v>4213</v>
      </c>
      <c r="B33" s="10" t="s">
        <v>388</v>
      </c>
      <c r="C33" s="9" t="s">
        <v>389</v>
      </c>
      <c r="D33" s="11">
        <f t="shared" si="2"/>
        <v>1320000</v>
      </c>
      <c r="E33" s="11">
        <v>1320000</v>
      </c>
      <c r="F33" s="11" t="s">
        <v>22</v>
      </c>
      <c r="G33" s="11">
        <f t="shared" si="3"/>
        <v>1320000</v>
      </c>
      <c r="H33" s="11">
        <v>1320000</v>
      </c>
      <c r="I33" s="11" t="s">
        <v>22</v>
      </c>
      <c r="J33" s="11">
        <f t="shared" si="4"/>
        <v>520000</v>
      </c>
      <c r="K33" s="11">
        <v>520000</v>
      </c>
      <c r="L33" s="11" t="s">
        <v>22</v>
      </c>
    </row>
    <row r="34" spans="1:12" ht="39.950000000000003" customHeight="1" x14ac:dyDescent="0.25">
      <c r="A34" s="9">
        <v>4214</v>
      </c>
      <c r="B34" s="10" t="s">
        <v>390</v>
      </c>
      <c r="C34" s="9" t="s">
        <v>391</v>
      </c>
      <c r="D34" s="11">
        <f t="shared" si="2"/>
        <v>500000</v>
      </c>
      <c r="E34" s="11">
        <v>500000</v>
      </c>
      <c r="F34" s="11" t="s">
        <v>22</v>
      </c>
      <c r="G34" s="11">
        <f t="shared" si="3"/>
        <v>500000</v>
      </c>
      <c r="H34" s="11">
        <v>500000</v>
      </c>
      <c r="I34" s="11" t="s">
        <v>22</v>
      </c>
      <c r="J34" s="11">
        <f t="shared" si="4"/>
        <v>60000</v>
      </c>
      <c r="K34" s="11">
        <v>60000</v>
      </c>
      <c r="L34" s="11" t="s">
        <v>22</v>
      </c>
    </row>
    <row r="35" spans="1:12" ht="39.950000000000003" customHeight="1" x14ac:dyDescent="0.25">
      <c r="A35" s="9">
        <v>4215</v>
      </c>
      <c r="B35" s="10" t="s">
        <v>392</v>
      </c>
      <c r="C35" s="9" t="s">
        <v>393</v>
      </c>
      <c r="D35" s="11">
        <f t="shared" si="2"/>
        <v>50000</v>
      </c>
      <c r="E35" s="11">
        <v>50000</v>
      </c>
      <c r="F35" s="11" t="s">
        <v>22</v>
      </c>
      <c r="G35" s="11">
        <f t="shared" si="3"/>
        <v>50000</v>
      </c>
      <c r="H35" s="11">
        <v>50000</v>
      </c>
      <c r="I35" s="11" t="s">
        <v>22</v>
      </c>
      <c r="J35" s="11">
        <f t="shared" si="4"/>
        <v>0</v>
      </c>
      <c r="K35" s="11">
        <v>0</v>
      </c>
      <c r="L35" s="11" t="s">
        <v>22</v>
      </c>
    </row>
    <row r="36" spans="1:12" ht="39.75" customHeight="1" x14ac:dyDescent="0.25">
      <c r="A36" s="9">
        <v>4216</v>
      </c>
      <c r="B36" s="10" t="s">
        <v>394</v>
      </c>
      <c r="C36" s="9" t="s">
        <v>395</v>
      </c>
      <c r="D36" s="11">
        <f t="shared" si="2"/>
        <v>2300000</v>
      </c>
      <c r="E36" s="11">
        <v>2300000</v>
      </c>
      <c r="F36" s="11" t="s">
        <v>22</v>
      </c>
      <c r="G36" s="11">
        <f t="shared" si="3"/>
        <v>2300000</v>
      </c>
      <c r="H36" s="11">
        <v>2300000</v>
      </c>
      <c r="I36" s="11" t="s">
        <v>22</v>
      </c>
      <c r="J36" s="11">
        <f t="shared" si="4"/>
        <v>0</v>
      </c>
      <c r="K36" s="11">
        <v>0</v>
      </c>
      <c r="L36" s="11" t="s">
        <v>22</v>
      </c>
    </row>
    <row r="37" spans="1:12" ht="39.75" hidden="1" customHeight="1" x14ac:dyDescent="0.25">
      <c r="A37" s="9">
        <v>4217</v>
      </c>
      <c r="B37" s="10" t="s">
        <v>396</v>
      </c>
      <c r="C37" s="9" t="s">
        <v>397</v>
      </c>
      <c r="D37" s="11">
        <f t="shared" si="2"/>
        <v>0</v>
      </c>
      <c r="E37" s="11">
        <v>0</v>
      </c>
      <c r="F37" s="11" t="s">
        <v>22</v>
      </c>
      <c r="G37" s="11">
        <f t="shared" si="3"/>
        <v>0</v>
      </c>
      <c r="H37" s="11">
        <v>0</v>
      </c>
      <c r="I37" s="11" t="s">
        <v>22</v>
      </c>
      <c r="J37" s="11">
        <f t="shared" si="4"/>
        <v>0</v>
      </c>
      <c r="K37" s="11">
        <v>0</v>
      </c>
      <c r="L37" s="11" t="s">
        <v>22</v>
      </c>
    </row>
    <row r="38" spans="1:12" ht="36.75" customHeight="1" x14ac:dyDescent="0.25">
      <c r="A38" s="9">
        <v>4220</v>
      </c>
      <c r="B38" s="10" t="s">
        <v>398</v>
      </c>
      <c r="C38" s="9" t="s">
        <v>367</v>
      </c>
      <c r="D38" s="11">
        <f>SUM(D40:D42)</f>
        <v>500000</v>
      </c>
      <c r="E38" s="11">
        <f>SUM(E40:E42)</f>
        <v>500000</v>
      </c>
      <c r="F38" s="11" t="s">
        <v>22</v>
      </c>
      <c r="G38" s="11">
        <f>SUM(G40:G42)</f>
        <v>500000</v>
      </c>
      <c r="H38" s="11">
        <f>SUM(H40:H42)</f>
        <v>500000</v>
      </c>
      <c r="I38" s="11" t="s">
        <v>22</v>
      </c>
      <c r="J38" s="11">
        <f>SUM(J40:J42)</f>
        <v>0</v>
      </c>
      <c r="K38" s="11">
        <f>SUM(K40:K42)</f>
        <v>0</v>
      </c>
      <c r="L38" s="11" t="s">
        <v>22</v>
      </c>
    </row>
    <row r="39" spans="1:12" ht="39.75" hidden="1" customHeight="1" x14ac:dyDescent="0.25">
      <c r="A39" s="9"/>
      <c r="B39" s="10" t="s">
        <v>165</v>
      </c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36.75" customHeight="1" x14ac:dyDescent="0.25">
      <c r="A40" s="9">
        <v>4221</v>
      </c>
      <c r="B40" s="10" t="s">
        <v>399</v>
      </c>
      <c r="C40" s="9" t="s">
        <v>400</v>
      </c>
      <c r="D40" s="11">
        <f>SUM(E40,F40)</f>
        <v>500000</v>
      </c>
      <c r="E40" s="11">
        <v>500000</v>
      </c>
      <c r="F40" s="11" t="s">
        <v>22</v>
      </c>
      <c r="G40" s="11">
        <f>SUM(H40,I40)</f>
        <v>500000</v>
      </c>
      <c r="H40" s="11">
        <v>500000</v>
      </c>
      <c r="I40" s="11" t="s">
        <v>22</v>
      </c>
      <c r="J40" s="11">
        <f>SUM(K40,L40)</f>
        <v>0</v>
      </c>
      <c r="K40" s="11">
        <v>0</v>
      </c>
      <c r="L40" s="11" t="s">
        <v>22</v>
      </c>
    </row>
    <row r="41" spans="1:12" ht="39.75" hidden="1" customHeight="1" x14ac:dyDescent="0.25">
      <c r="A41" s="9">
        <v>4222</v>
      </c>
      <c r="B41" s="10" t="s">
        <v>401</v>
      </c>
      <c r="C41" s="9" t="s">
        <v>402</v>
      </c>
      <c r="D41" s="11">
        <f>SUM(E41,F41)</f>
        <v>0</v>
      </c>
      <c r="E41" s="11">
        <v>0</v>
      </c>
      <c r="F41" s="11" t="s">
        <v>22</v>
      </c>
      <c r="G41" s="11">
        <f>SUM(H41,I41)</f>
        <v>0</v>
      </c>
      <c r="H41" s="11">
        <v>0</v>
      </c>
      <c r="I41" s="11" t="s">
        <v>22</v>
      </c>
      <c r="J41" s="11">
        <f>SUM(K41,L41)</f>
        <v>0</v>
      </c>
      <c r="K41" s="11">
        <v>0</v>
      </c>
      <c r="L41" s="11" t="s">
        <v>22</v>
      </c>
    </row>
    <row r="42" spans="1:12" ht="39.75" hidden="1" customHeight="1" x14ac:dyDescent="0.25">
      <c r="A42" s="9">
        <v>4223</v>
      </c>
      <c r="B42" s="10" t="s">
        <v>403</v>
      </c>
      <c r="C42" s="9" t="s">
        <v>404</v>
      </c>
      <c r="D42" s="11">
        <f>SUM(E42,F42)</f>
        <v>0</v>
      </c>
      <c r="E42" s="11">
        <v>0</v>
      </c>
      <c r="F42" s="11" t="s">
        <v>22</v>
      </c>
      <c r="G42" s="11">
        <f>SUM(H42,I42)</f>
        <v>0</v>
      </c>
      <c r="H42" s="11">
        <v>0</v>
      </c>
      <c r="I42" s="11" t="s">
        <v>22</v>
      </c>
      <c r="J42" s="11">
        <f>SUM(K42,L42)</f>
        <v>0</v>
      </c>
      <c r="K42" s="11">
        <v>0</v>
      </c>
      <c r="L42" s="11" t="s">
        <v>22</v>
      </c>
    </row>
    <row r="43" spans="1:12" ht="63" customHeight="1" x14ac:dyDescent="0.25">
      <c r="A43" s="9">
        <v>4230</v>
      </c>
      <c r="B43" s="10" t="s">
        <v>405</v>
      </c>
      <c r="C43" s="9" t="s">
        <v>22</v>
      </c>
      <c r="D43" s="11">
        <f>SUM(D45:D52)</f>
        <v>2600000</v>
      </c>
      <c r="E43" s="11">
        <f>SUM(E45:E52)</f>
        <v>2600000</v>
      </c>
      <c r="F43" s="11" t="s">
        <v>22</v>
      </c>
      <c r="G43" s="11">
        <f>SUM(G45:G52)</f>
        <v>2600000</v>
      </c>
      <c r="H43" s="11">
        <f>SUM(H45:H52)</f>
        <v>2600000</v>
      </c>
      <c r="I43" s="11" t="s">
        <v>22</v>
      </c>
      <c r="J43" s="11">
        <f>SUM(J45:J52)</f>
        <v>80000</v>
      </c>
      <c r="K43" s="11">
        <f>SUM(K45:K52)</f>
        <v>80000</v>
      </c>
      <c r="L43" s="11" t="s">
        <v>22</v>
      </c>
    </row>
    <row r="44" spans="1:12" ht="39.75" hidden="1" customHeight="1" x14ac:dyDescent="0.25">
      <c r="A44" s="9"/>
      <c r="B44" s="10" t="s">
        <v>165</v>
      </c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ht="39.75" hidden="1" customHeight="1" x14ac:dyDescent="0.25">
      <c r="A45" s="9">
        <v>4231</v>
      </c>
      <c r="B45" s="10" t="s">
        <v>406</v>
      </c>
      <c r="C45" s="9" t="s">
        <v>407</v>
      </c>
      <c r="D45" s="11">
        <f t="shared" ref="D45:D52" si="5">SUM(E45,F45)</f>
        <v>0</v>
      </c>
      <c r="E45" s="11">
        <v>0</v>
      </c>
      <c r="F45" s="11" t="s">
        <v>22</v>
      </c>
      <c r="G45" s="11">
        <f t="shared" ref="G45:G52" si="6">SUM(H45,I45)</f>
        <v>0</v>
      </c>
      <c r="H45" s="11">
        <v>0</v>
      </c>
      <c r="I45" s="11" t="s">
        <v>22</v>
      </c>
      <c r="J45" s="11">
        <f t="shared" ref="J45:J52" si="7">SUM(K45,L45)</f>
        <v>0</v>
      </c>
      <c r="K45" s="11">
        <v>0</v>
      </c>
      <c r="L45" s="11" t="s">
        <v>22</v>
      </c>
    </row>
    <row r="46" spans="1:12" ht="39.950000000000003" customHeight="1" x14ac:dyDescent="0.25">
      <c r="A46" s="9">
        <v>4232</v>
      </c>
      <c r="B46" s="10" t="s">
        <v>408</v>
      </c>
      <c r="C46" s="9" t="s">
        <v>409</v>
      </c>
      <c r="D46" s="11">
        <f t="shared" si="5"/>
        <v>500000</v>
      </c>
      <c r="E46" s="11">
        <v>500000</v>
      </c>
      <c r="F46" s="11" t="s">
        <v>22</v>
      </c>
      <c r="G46" s="11">
        <f t="shared" si="6"/>
        <v>500000</v>
      </c>
      <c r="H46" s="11">
        <v>500000</v>
      </c>
      <c r="I46" s="11" t="s">
        <v>22</v>
      </c>
      <c r="J46" s="11">
        <f t="shared" si="7"/>
        <v>0</v>
      </c>
      <c r="K46" s="11">
        <v>0</v>
      </c>
      <c r="L46" s="11" t="s">
        <v>22</v>
      </c>
    </row>
    <row r="47" spans="1:12" ht="39.950000000000003" customHeight="1" x14ac:dyDescent="0.25">
      <c r="A47" s="9">
        <v>4233</v>
      </c>
      <c r="B47" s="10" t="s">
        <v>410</v>
      </c>
      <c r="C47" s="9" t="s">
        <v>411</v>
      </c>
      <c r="D47" s="11">
        <f t="shared" si="5"/>
        <v>0</v>
      </c>
      <c r="E47" s="11">
        <v>0</v>
      </c>
      <c r="F47" s="11" t="s">
        <v>22</v>
      </c>
      <c r="G47" s="11">
        <f t="shared" si="6"/>
        <v>0</v>
      </c>
      <c r="H47" s="11">
        <v>0</v>
      </c>
      <c r="I47" s="11" t="s">
        <v>22</v>
      </c>
      <c r="J47" s="11">
        <f t="shared" si="7"/>
        <v>0</v>
      </c>
      <c r="K47" s="11">
        <v>0</v>
      </c>
      <c r="L47" s="11" t="s">
        <v>22</v>
      </c>
    </row>
    <row r="48" spans="1:12" ht="39.950000000000003" customHeight="1" x14ac:dyDescent="0.25">
      <c r="A48" s="9">
        <v>4234</v>
      </c>
      <c r="B48" s="10" t="s">
        <v>412</v>
      </c>
      <c r="C48" s="9" t="s">
        <v>413</v>
      </c>
      <c r="D48" s="11">
        <f t="shared" si="5"/>
        <v>500000</v>
      </c>
      <c r="E48" s="11">
        <v>500000</v>
      </c>
      <c r="F48" s="11" t="s">
        <v>22</v>
      </c>
      <c r="G48" s="11">
        <f t="shared" si="6"/>
        <v>500000</v>
      </c>
      <c r="H48" s="11">
        <v>500000</v>
      </c>
      <c r="I48" s="11" t="s">
        <v>22</v>
      </c>
      <c r="J48" s="11">
        <f t="shared" si="7"/>
        <v>80000</v>
      </c>
      <c r="K48" s="11">
        <v>80000</v>
      </c>
      <c r="L48" s="11" t="s">
        <v>22</v>
      </c>
    </row>
    <row r="49" spans="1:12" ht="36.75" customHeight="1" x14ac:dyDescent="0.25">
      <c r="A49" s="9">
        <v>4235</v>
      </c>
      <c r="B49" s="10" t="s">
        <v>414</v>
      </c>
      <c r="C49" s="9" t="s">
        <v>415</v>
      </c>
      <c r="D49" s="11">
        <f t="shared" si="5"/>
        <v>1000000</v>
      </c>
      <c r="E49" s="11">
        <v>1000000</v>
      </c>
      <c r="F49" s="11" t="s">
        <v>22</v>
      </c>
      <c r="G49" s="11">
        <f t="shared" si="6"/>
        <v>1000000</v>
      </c>
      <c r="H49" s="11">
        <v>1000000</v>
      </c>
      <c r="I49" s="11" t="s">
        <v>22</v>
      </c>
      <c r="J49" s="11">
        <f t="shared" si="7"/>
        <v>0</v>
      </c>
      <c r="K49" s="11">
        <v>0</v>
      </c>
      <c r="L49" s="11" t="s">
        <v>22</v>
      </c>
    </row>
    <row r="50" spans="1:12" ht="39.75" hidden="1" customHeight="1" x14ac:dyDescent="0.25">
      <c r="A50" s="9">
        <v>4236</v>
      </c>
      <c r="B50" s="10" t="s">
        <v>416</v>
      </c>
      <c r="C50" s="9" t="s">
        <v>417</v>
      </c>
      <c r="D50" s="11">
        <f t="shared" si="5"/>
        <v>0</v>
      </c>
      <c r="E50" s="11">
        <v>0</v>
      </c>
      <c r="F50" s="11" t="s">
        <v>22</v>
      </c>
      <c r="G50" s="11">
        <f t="shared" si="6"/>
        <v>0</v>
      </c>
      <c r="H50" s="11">
        <v>0</v>
      </c>
      <c r="I50" s="11" t="s">
        <v>22</v>
      </c>
      <c r="J50" s="11">
        <f t="shared" si="7"/>
        <v>0</v>
      </c>
      <c r="K50" s="11">
        <v>0</v>
      </c>
      <c r="L50" s="11" t="s">
        <v>22</v>
      </c>
    </row>
    <row r="51" spans="1:12" ht="39.75" hidden="1" customHeight="1" x14ac:dyDescent="0.25">
      <c r="A51" s="9">
        <v>4237</v>
      </c>
      <c r="B51" s="10" t="s">
        <v>418</v>
      </c>
      <c r="C51" s="9" t="s">
        <v>419</v>
      </c>
      <c r="D51" s="11">
        <f t="shared" si="5"/>
        <v>0</v>
      </c>
      <c r="E51" s="11">
        <v>0</v>
      </c>
      <c r="F51" s="11" t="s">
        <v>22</v>
      </c>
      <c r="G51" s="11">
        <f t="shared" si="6"/>
        <v>0</v>
      </c>
      <c r="H51" s="11">
        <v>0</v>
      </c>
      <c r="I51" s="11" t="s">
        <v>22</v>
      </c>
      <c r="J51" s="11">
        <f t="shared" si="7"/>
        <v>0</v>
      </c>
      <c r="K51" s="11">
        <v>0</v>
      </c>
      <c r="L51" s="11" t="s">
        <v>22</v>
      </c>
    </row>
    <row r="52" spans="1:12" ht="39.950000000000003" customHeight="1" x14ac:dyDescent="0.25">
      <c r="A52" s="9">
        <v>4238</v>
      </c>
      <c r="B52" s="10" t="s">
        <v>420</v>
      </c>
      <c r="C52" s="9" t="s">
        <v>421</v>
      </c>
      <c r="D52" s="11">
        <f t="shared" si="5"/>
        <v>600000</v>
      </c>
      <c r="E52" s="11">
        <v>600000</v>
      </c>
      <c r="F52" s="11" t="s">
        <v>22</v>
      </c>
      <c r="G52" s="11">
        <f t="shared" si="6"/>
        <v>600000</v>
      </c>
      <c r="H52" s="11">
        <v>600000</v>
      </c>
      <c r="I52" s="11" t="s">
        <v>22</v>
      </c>
      <c r="J52" s="11">
        <f t="shared" si="7"/>
        <v>0</v>
      </c>
      <c r="K52" s="11">
        <v>0</v>
      </c>
      <c r="L52" s="11" t="s">
        <v>22</v>
      </c>
    </row>
    <row r="53" spans="1:12" ht="37.5" customHeight="1" x14ac:dyDescent="0.25">
      <c r="A53" s="9">
        <v>4240</v>
      </c>
      <c r="B53" s="10" t="s">
        <v>422</v>
      </c>
      <c r="C53" s="9" t="s">
        <v>367</v>
      </c>
      <c r="D53" s="11">
        <f>SUM(D55)</f>
        <v>1000000</v>
      </c>
      <c r="E53" s="11">
        <f>SUM(E55)</f>
        <v>1000000</v>
      </c>
      <c r="F53" s="11" t="s">
        <v>22</v>
      </c>
      <c r="G53" s="11">
        <f>SUM(G55)</f>
        <v>1500000</v>
      </c>
      <c r="H53" s="11">
        <f>SUM(H55)</f>
        <v>1500000</v>
      </c>
      <c r="I53" s="11" t="s">
        <v>22</v>
      </c>
      <c r="J53" s="11">
        <f>SUM(J55)</f>
        <v>575000</v>
      </c>
      <c r="K53" s="11">
        <f>SUM(K55)</f>
        <v>575000</v>
      </c>
      <c r="L53" s="11" t="s">
        <v>22</v>
      </c>
    </row>
    <row r="54" spans="1:12" ht="39.75" hidden="1" customHeight="1" x14ac:dyDescent="0.25">
      <c r="A54" s="9"/>
      <c r="B54" s="10" t="s">
        <v>165</v>
      </c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39.950000000000003" customHeight="1" x14ac:dyDescent="0.25">
      <c r="A55" s="9">
        <v>4241</v>
      </c>
      <c r="B55" s="10" t="s">
        <v>423</v>
      </c>
      <c r="C55" s="9" t="s">
        <v>424</v>
      </c>
      <c r="D55" s="11">
        <f>SUM(E55,F55)</f>
        <v>1000000</v>
      </c>
      <c r="E55" s="11">
        <v>1000000</v>
      </c>
      <c r="F55" s="11" t="s">
        <v>22</v>
      </c>
      <c r="G55" s="11">
        <f>SUM(H55,I55)</f>
        <v>1500000</v>
      </c>
      <c r="H55" s="11">
        <v>1500000</v>
      </c>
      <c r="I55" s="11" t="s">
        <v>22</v>
      </c>
      <c r="J55" s="11">
        <f>SUM(K55,L55)</f>
        <v>575000</v>
      </c>
      <c r="K55" s="11">
        <v>575000</v>
      </c>
      <c r="L55" s="11" t="s">
        <v>22</v>
      </c>
    </row>
    <row r="56" spans="1:12" ht="39" customHeight="1" x14ac:dyDescent="0.25">
      <c r="A56" s="9">
        <v>4250</v>
      </c>
      <c r="B56" s="10" t="s">
        <v>425</v>
      </c>
      <c r="C56" s="9" t="s">
        <v>367</v>
      </c>
      <c r="D56" s="11">
        <f>SUM(D58:D59)</f>
        <v>18200000</v>
      </c>
      <c r="E56" s="11">
        <f>SUM(E58:E59)</f>
        <v>18200000</v>
      </c>
      <c r="F56" s="11" t="s">
        <v>22</v>
      </c>
      <c r="G56" s="11">
        <f>SUM(G58:G59)</f>
        <v>17700000</v>
      </c>
      <c r="H56" s="11">
        <f>SUM(H58:H59)</f>
        <v>17700000</v>
      </c>
      <c r="I56" s="11" t="s">
        <v>22</v>
      </c>
      <c r="J56" s="11">
        <f>SUM(J58:J59)</f>
        <v>1775676</v>
      </c>
      <c r="K56" s="11">
        <f>SUM(K58:K59)</f>
        <v>1775676</v>
      </c>
      <c r="L56" s="11" t="s">
        <v>22</v>
      </c>
    </row>
    <row r="57" spans="1:12" ht="39.75" hidden="1" customHeight="1" x14ac:dyDescent="0.25">
      <c r="A57" s="9"/>
      <c r="B57" s="10" t="s">
        <v>165</v>
      </c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ht="39.950000000000003" customHeight="1" x14ac:dyDescent="0.25">
      <c r="A58" s="9">
        <v>4251</v>
      </c>
      <c r="B58" s="10" t="s">
        <v>426</v>
      </c>
      <c r="C58" s="9" t="s">
        <v>427</v>
      </c>
      <c r="D58" s="11">
        <f>SUM(E58,F58)</f>
        <v>17700000</v>
      </c>
      <c r="E58" s="11">
        <v>17700000</v>
      </c>
      <c r="F58" s="11" t="s">
        <v>22</v>
      </c>
      <c r="G58" s="11">
        <f>SUM(H58,I58)</f>
        <v>17200000</v>
      </c>
      <c r="H58" s="11">
        <v>17200000</v>
      </c>
      <c r="I58" s="11" t="s">
        <v>22</v>
      </c>
      <c r="J58" s="11">
        <f>SUM(K58,L58)</f>
        <v>1421676</v>
      </c>
      <c r="K58" s="11">
        <v>1421676</v>
      </c>
      <c r="L58" s="11" t="s">
        <v>22</v>
      </c>
    </row>
    <row r="59" spans="1:12" ht="39.950000000000003" customHeight="1" x14ac:dyDescent="0.25">
      <c r="A59" s="9">
        <v>4252</v>
      </c>
      <c r="B59" s="10" t="s">
        <v>428</v>
      </c>
      <c r="C59" s="9" t="s">
        <v>429</v>
      </c>
      <c r="D59" s="11">
        <f>SUM(E59,F59)</f>
        <v>500000</v>
      </c>
      <c r="E59" s="11">
        <v>500000</v>
      </c>
      <c r="F59" s="11" t="s">
        <v>22</v>
      </c>
      <c r="G59" s="11">
        <f>SUM(H59,I59)</f>
        <v>500000</v>
      </c>
      <c r="H59" s="11">
        <v>500000</v>
      </c>
      <c r="I59" s="11" t="s">
        <v>22</v>
      </c>
      <c r="J59" s="11">
        <f>SUM(K59,L59)</f>
        <v>354000</v>
      </c>
      <c r="K59" s="11">
        <v>354000</v>
      </c>
      <c r="L59" s="11" t="s">
        <v>22</v>
      </c>
    </row>
    <row r="60" spans="1:12" ht="38.25" customHeight="1" x14ac:dyDescent="0.25">
      <c r="A60" s="9">
        <v>4260</v>
      </c>
      <c r="B60" s="10" t="s">
        <v>430</v>
      </c>
      <c r="C60" s="9" t="s">
        <v>367</v>
      </c>
      <c r="D60" s="11">
        <f>SUM(D62:D69)</f>
        <v>11448000</v>
      </c>
      <c r="E60" s="11">
        <f>SUM(E62:E69)</f>
        <v>11448000</v>
      </c>
      <c r="F60" s="11" t="s">
        <v>22</v>
      </c>
      <c r="G60" s="11">
        <f>SUM(G62:G69)</f>
        <v>11448000</v>
      </c>
      <c r="H60" s="11">
        <f>SUM(H62:H69)</f>
        <v>11448000</v>
      </c>
      <c r="I60" s="11" t="s">
        <v>22</v>
      </c>
      <c r="J60" s="11">
        <f>SUM(J62:J69)</f>
        <v>956300</v>
      </c>
      <c r="K60" s="11">
        <f>SUM(K62:K69)</f>
        <v>956300</v>
      </c>
      <c r="L60" s="11" t="s">
        <v>22</v>
      </c>
    </row>
    <row r="61" spans="1:12" ht="1.5" hidden="1" customHeight="1" x14ac:dyDescent="0.25">
      <c r="A61" s="9"/>
      <c r="B61" s="10" t="s">
        <v>165</v>
      </c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34.5" customHeight="1" x14ac:dyDescent="0.25">
      <c r="A62" s="9">
        <v>4261</v>
      </c>
      <c r="B62" s="10" t="s">
        <v>431</v>
      </c>
      <c r="C62" s="9" t="s">
        <v>432</v>
      </c>
      <c r="D62" s="11">
        <f t="shared" ref="D62:D69" si="8">SUM(E62,F62)</f>
        <v>1000000</v>
      </c>
      <c r="E62" s="11">
        <v>1000000</v>
      </c>
      <c r="F62" s="11" t="s">
        <v>22</v>
      </c>
      <c r="G62" s="11">
        <f t="shared" ref="G62:G69" si="9">SUM(H62,I62)</f>
        <v>1000000</v>
      </c>
      <c r="H62" s="11">
        <v>1000000</v>
      </c>
      <c r="I62" s="11" t="s">
        <v>22</v>
      </c>
      <c r="J62" s="11">
        <f t="shared" ref="J62:J69" si="10">SUM(K62,L62)</f>
        <v>498300</v>
      </c>
      <c r="K62" s="11">
        <v>498300</v>
      </c>
      <c r="L62" s="11" t="s">
        <v>22</v>
      </c>
    </row>
    <row r="63" spans="1:12" ht="39.75" hidden="1" customHeight="1" x14ac:dyDescent="0.25">
      <c r="A63" s="9">
        <v>4262</v>
      </c>
      <c r="B63" s="10" t="s">
        <v>433</v>
      </c>
      <c r="C63" s="9" t="s">
        <v>434</v>
      </c>
      <c r="D63" s="11">
        <f t="shared" si="8"/>
        <v>0</v>
      </c>
      <c r="E63" s="11">
        <v>0</v>
      </c>
      <c r="F63" s="11" t="s">
        <v>22</v>
      </c>
      <c r="G63" s="11">
        <f t="shared" si="9"/>
        <v>0</v>
      </c>
      <c r="H63" s="11">
        <v>0</v>
      </c>
      <c r="I63" s="11" t="s">
        <v>22</v>
      </c>
      <c r="J63" s="11">
        <f t="shared" si="10"/>
        <v>0</v>
      </c>
      <c r="K63" s="11">
        <v>0</v>
      </c>
      <c r="L63" s="11" t="s">
        <v>22</v>
      </c>
    </row>
    <row r="64" spans="1:12" ht="39.75" hidden="1" customHeight="1" x14ac:dyDescent="0.25">
      <c r="A64" s="9">
        <v>4263</v>
      </c>
      <c r="B64" s="10" t="s">
        <v>435</v>
      </c>
      <c r="C64" s="9" t="s">
        <v>436</v>
      </c>
      <c r="D64" s="11">
        <f t="shared" si="8"/>
        <v>0</v>
      </c>
      <c r="E64" s="11">
        <v>0</v>
      </c>
      <c r="F64" s="11" t="s">
        <v>22</v>
      </c>
      <c r="G64" s="11">
        <f t="shared" si="9"/>
        <v>0</v>
      </c>
      <c r="H64" s="11">
        <v>0</v>
      </c>
      <c r="I64" s="11" t="s">
        <v>22</v>
      </c>
      <c r="J64" s="11">
        <f t="shared" si="10"/>
        <v>0</v>
      </c>
      <c r="K64" s="11">
        <v>0</v>
      </c>
      <c r="L64" s="11" t="s">
        <v>22</v>
      </c>
    </row>
    <row r="65" spans="1:12" ht="34.5" customHeight="1" x14ac:dyDescent="0.25">
      <c r="A65" s="9">
        <v>4264</v>
      </c>
      <c r="B65" s="10" t="s">
        <v>437</v>
      </c>
      <c r="C65" s="9" t="s">
        <v>438</v>
      </c>
      <c r="D65" s="11">
        <f t="shared" si="8"/>
        <v>700000</v>
      </c>
      <c r="E65" s="11">
        <v>700000</v>
      </c>
      <c r="F65" s="11" t="s">
        <v>22</v>
      </c>
      <c r="G65" s="11">
        <f t="shared" si="9"/>
        <v>700000</v>
      </c>
      <c r="H65" s="11">
        <v>700000</v>
      </c>
      <c r="I65" s="11" t="s">
        <v>22</v>
      </c>
      <c r="J65" s="11">
        <f t="shared" si="10"/>
        <v>428000</v>
      </c>
      <c r="K65" s="11">
        <v>428000</v>
      </c>
      <c r="L65" s="11" t="s">
        <v>22</v>
      </c>
    </row>
    <row r="66" spans="1:12" ht="39.75" hidden="1" customHeight="1" x14ac:dyDescent="0.25">
      <c r="A66" s="9">
        <v>4265</v>
      </c>
      <c r="B66" s="10" t="s">
        <v>439</v>
      </c>
      <c r="C66" s="9" t="s">
        <v>440</v>
      </c>
      <c r="D66" s="11">
        <f t="shared" si="8"/>
        <v>0</v>
      </c>
      <c r="E66" s="11">
        <v>0</v>
      </c>
      <c r="F66" s="11" t="s">
        <v>22</v>
      </c>
      <c r="G66" s="11">
        <f t="shared" si="9"/>
        <v>0</v>
      </c>
      <c r="H66" s="11">
        <v>0</v>
      </c>
      <c r="I66" s="11" t="s">
        <v>22</v>
      </c>
      <c r="J66" s="11">
        <f t="shared" si="10"/>
        <v>0</v>
      </c>
      <c r="K66" s="11">
        <v>0</v>
      </c>
      <c r="L66" s="11" t="s">
        <v>22</v>
      </c>
    </row>
    <row r="67" spans="1:12" ht="39.75" hidden="1" customHeight="1" x14ac:dyDescent="0.25">
      <c r="A67" s="9">
        <v>4266</v>
      </c>
      <c r="B67" s="10" t="s">
        <v>441</v>
      </c>
      <c r="C67" s="9" t="s">
        <v>442</v>
      </c>
      <c r="D67" s="11">
        <f t="shared" si="8"/>
        <v>0</v>
      </c>
      <c r="E67" s="11">
        <v>0</v>
      </c>
      <c r="F67" s="11" t="s">
        <v>22</v>
      </c>
      <c r="G67" s="11">
        <f t="shared" si="9"/>
        <v>0</v>
      </c>
      <c r="H67" s="11">
        <v>0</v>
      </c>
      <c r="I67" s="11" t="s">
        <v>22</v>
      </c>
      <c r="J67" s="11">
        <f t="shared" si="10"/>
        <v>0</v>
      </c>
      <c r="K67" s="11">
        <v>0</v>
      </c>
      <c r="L67" s="11" t="s">
        <v>22</v>
      </c>
    </row>
    <row r="68" spans="1:12" ht="39.950000000000003" customHeight="1" x14ac:dyDescent="0.25">
      <c r="A68" s="9">
        <v>4267</v>
      </c>
      <c r="B68" s="10" t="s">
        <v>443</v>
      </c>
      <c r="C68" s="9" t="s">
        <v>444</v>
      </c>
      <c r="D68" s="11">
        <f t="shared" si="8"/>
        <v>800000</v>
      </c>
      <c r="E68" s="11">
        <v>800000</v>
      </c>
      <c r="F68" s="11" t="s">
        <v>22</v>
      </c>
      <c r="G68" s="11">
        <f t="shared" si="9"/>
        <v>800000</v>
      </c>
      <c r="H68" s="11">
        <v>800000</v>
      </c>
      <c r="I68" s="11" t="s">
        <v>22</v>
      </c>
      <c r="J68" s="11">
        <f t="shared" si="10"/>
        <v>30000</v>
      </c>
      <c r="K68" s="11">
        <v>30000</v>
      </c>
      <c r="L68" s="11" t="s">
        <v>22</v>
      </c>
    </row>
    <row r="69" spans="1:12" ht="36.75" customHeight="1" x14ac:dyDescent="0.25">
      <c r="A69" s="9">
        <v>4268</v>
      </c>
      <c r="B69" s="10" t="s">
        <v>445</v>
      </c>
      <c r="C69" s="9" t="s">
        <v>446</v>
      </c>
      <c r="D69" s="11">
        <f t="shared" si="8"/>
        <v>8948000</v>
      </c>
      <c r="E69" s="11">
        <v>8948000</v>
      </c>
      <c r="F69" s="11" t="s">
        <v>22</v>
      </c>
      <c r="G69" s="11">
        <f t="shared" si="9"/>
        <v>8948000</v>
      </c>
      <c r="H69" s="11">
        <v>8948000</v>
      </c>
      <c r="I69" s="11" t="s">
        <v>22</v>
      </c>
      <c r="J69" s="11">
        <f t="shared" si="10"/>
        <v>0</v>
      </c>
      <c r="K69" s="11">
        <v>0</v>
      </c>
      <c r="L69" s="11" t="s">
        <v>22</v>
      </c>
    </row>
    <row r="70" spans="1:12" ht="39.75" hidden="1" customHeight="1" x14ac:dyDescent="0.25">
      <c r="A70" s="9">
        <v>4300</v>
      </c>
      <c r="B70" s="10" t="s">
        <v>447</v>
      </c>
      <c r="C70" s="9" t="s">
        <v>367</v>
      </c>
      <c r="D70" s="11">
        <f>SUM(D72,D76,D80)</f>
        <v>0</v>
      </c>
      <c r="E70" s="11">
        <f>SUM(E72,E76,E80)</f>
        <v>0</v>
      </c>
      <c r="F70" s="11" t="s">
        <v>22</v>
      </c>
      <c r="G70" s="11">
        <f>SUM(G72,G76,G80)</f>
        <v>0</v>
      </c>
      <c r="H70" s="11">
        <f>SUM(H72,H76,H80)</f>
        <v>0</v>
      </c>
      <c r="I70" s="11" t="s">
        <v>22</v>
      </c>
      <c r="J70" s="11">
        <f>SUM(J72,J76,J80)</f>
        <v>0</v>
      </c>
      <c r="K70" s="11">
        <f>SUM(K72,K76,K80)</f>
        <v>0</v>
      </c>
      <c r="L70" s="11" t="s">
        <v>22</v>
      </c>
    </row>
    <row r="71" spans="1:12" ht="39.75" hidden="1" customHeight="1" x14ac:dyDescent="0.25">
      <c r="A71" s="9"/>
      <c r="B71" s="10" t="s">
        <v>365</v>
      </c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ht="39.75" hidden="1" customHeight="1" x14ac:dyDescent="0.25">
      <c r="A72" s="9">
        <v>4310</v>
      </c>
      <c r="B72" s="10" t="s">
        <v>448</v>
      </c>
      <c r="C72" s="9" t="s">
        <v>367</v>
      </c>
      <c r="D72" s="11">
        <f>SUM(D74:D75)</f>
        <v>0</v>
      </c>
      <c r="E72" s="11">
        <f>SUM(E74:E75)</f>
        <v>0</v>
      </c>
      <c r="F72" s="11" t="s">
        <v>22</v>
      </c>
      <c r="G72" s="11">
        <f>SUM(G74:G75)</f>
        <v>0</v>
      </c>
      <c r="H72" s="11">
        <f>SUM(H74:H75)</f>
        <v>0</v>
      </c>
      <c r="I72" s="11" t="s">
        <v>22</v>
      </c>
      <c r="J72" s="11">
        <f>SUM(J74:J75)</f>
        <v>0</v>
      </c>
      <c r="K72" s="11">
        <f>SUM(K74:K75)</f>
        <v>0</v>
      </c>
      <c r="L72" s="11" t="s">
        <v>22</v>
      </c>
    </row>
    <row r="73" spans="1:12" ht="39.75" hidden="1" customHeight="1" x14ac:dyDescent="0.25">
      <c r="A73" s="9"/>
      <c r="B73" s="10" t="s">
        <v>165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75" hidden="1" customHeight="1" x14ac:dyDescent="0.25">
      <c r="A74" s="9">
        <v>4311</v>
      </c>
      <c r="B74" s="10" t="s">
        <v>449</v>
      </c>
      <c r="C74" s="9" t="s">
        <v>450</v>
      </c>
      <c r="D74" s="11">
        <f>SUM(E74,F74)</f>
        <v>0</v>
      </c>
      <c r="E74" s="11">
        <v>0</v>
      </c>
      <c r="F74" s="11" t="s">
        <v>22</v>
      </c>
      <c r="G74" s="11">
        <f>SUM(H74,I74)</f>
        <v>0</v>
      </c>
      <c r="H74" s="11">
        <v>0</v>
      </c>
      <c r="I74" s="11" t="s">
        <v>22</v>
      </c>
      <c r="J74" s="11">
        <f>SUM(K74,L74)</f>
        <v>0</v>
      </c>
      <c r="K74" s="11">
        <v>0</v>
      </c>
      <c r="L74" s="11" t="s">
        <v>22</v>
      </c>
    </row>
    <row r="75" spans="1:12" ht="1.5" hidden="1" customHeight="1" x14ac:dyDescent="0.25">
      <c r="A75" s="9">
        <v>4312</v>
      </c>
      <c r="B75" s="10" t="s">
        <v>451</v>
      </c>
      <c r="C75" s="9" t="s">
        <v>452</v>
      </c>
      <c r="D75" s="11">
        <f>SUM(E75,F75)</f>
        <v>0</v>
      </c>
      <c r="E75" s="11">
        <v>0</v>
      </c>
      <c r="F75" s="11" t="s">
        <v>22</v>
      </c>
      <c r="G75" s="11">
        <f>SUM(H75,I75)</f>
        <v>0</v>
      </c>
      <c r="H75" s="11">
        <v>0</v>
      </c>
      <c r="I75" s="11" t="s">
        <v>22</v>
      </c>
      <c r="J75" s="11">
        <f>SUM(K75,L75)</f>
        <v>0</v>
      </c>
      <c r="K75" s="11">
        <v>0</v>
      </c>
      <c r="L75" s="11" t="s">
        <v>22</v>
      </c>
    </row>
    <row r="76" spans="1:12" ht="39.75" hidden="1" customHeight="1" x14ac:dyDescent="0.25">
      <c r="A76" s="9">
        <v>4320</v>
      </c>
      <c r="B76" s="10" t="s">
        <v>453</v>
      </c>
      <c r="C76" s="9" t="s">
        <v>367</v>
      </c>
      <c r="D76" s="11">
        <f>SUM(D78:D79)</f>
        <v>0</v>
      </c>
      <c r="E76" s="11">
        <f>SUM(E78:E79)</f>
        <v>0</v>
      </c>
      <c r="F76" s="11" t="s">
        <v>22</v>
      </c>
      <c r="G76" s="11">
        <f>SUM(G78:G79)</f>
        <v>0</v>
      </c>
      <c r="H76" s="11">
        <f>SUM(H78:H79)</f>
        <v>0</v>
      </c>
      <c r="I76" s="11" t="s">
        <v>22</v>
      </c>
      <c r="J76" s="11">
        <f>SUM(J78:J79)</f>
        <v>0</v>
      </c>
      <c r="K76" s="11">
        <f>SUM(K78:K79)</f>
        <v>0</v>
      </c>
      <c r="L76" s="11" t="s">
        <v>22</v>
      </c>
    </row>
    <row r="77" spans="1:12" ht="39.75" hidden="1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75" hidden="1" customHeight="1" x14ac:dyDescent="0.25">
      <c r="A78" s="9">
        <v>4321</v>
      </c>
      <c r="B78" s="10" t="s">
        <v>454</v>
      </c>
      <c r="C78" s="9" t="s">
        <v>455</v>
      </c>
      <c r="D78" s="11">
        <f>SUM(E78,F78)</f>
        <v>0</v>
      </c>
      <c r="E78" s="11">
        <v>0</v>
      </c>
      <c r="F78" s="11" t="s">
        <v>22</v>
      </c>
      <c r="G78" s="11">
        <f>SUM(H78,I78)</f>
        <v>0</v>
      </c>
      <c r="H78" s="11">
        <v>0</v>
      </c>
      <c r="I78" s="11" t="s">
        <v>22</v>
      </c>
      <c r="J78" s="11">
        <f>SUM(K78,L78)</f>
        <v>0</v>
      </c>
      <c r="K78" s="11">
        <v>0</v>
      </c>
      <c r="L78" s="11" t="s">
        <v>22</v>
      </c>
    </row>
    <row r="79" spans="1:12" ht="39.75" hidden="1" customHeight="1" x14ac:dyDescent="0.25">
      <c r="A79" s="9">
        <v>4322</v>
      </c>
      <c r="B79" s="10" t="s">
        <v>456</v>
      </c>
      <c r="C79" s="9" t="s">
        <v>457</v>
      </c>
      <c r="D79" s="11">
        <f>SUM(E79,F79)</f>
        <v>0</v>
      </c>
      <c r="E79" s="11">
        <v>0</v>
      </c>
      <c r="F79" s="11" t="s">
        <v>22</v>
      </c>
      <c r="G79" s="11">
        <f>SUM(H79,I79)</f>
        <v>0</v>
      </c>
      <c r="H79" s="11">
        <v>0</v>
      </c>
      <c r="I79" s="11" t="s">
        <v>22</v>
      </c>
      <c r="J79" s="11">
        <f>SUM(K79,L79)</f>
        <v>0</v>
      </c>
      <c r="K79" s="11">
        <v>0</v>
      </c>
      <c r="L79" s="11" t="s">
        <v>22</v>
      </c>
    </row>
    <row r="80" spans="1:12" ht="39.75" hidden="1" customHeight="1" x14ac:dyDescent="0.25">
      <c r="A80" s="9">
        <v>4330</v>
      </c>
      <c r="B80" s="10" t="s">
        <v>458</v>
      </c>
      <c r="C80" s="9" t="s">
        <v>367</v>
      </c>
      <c r="D80" s="11">
        <f>SUM(D82:D84)</f>
        <v>0</v>
      </c>
      <c r="E80" s="11">
        <f>SUM(E82:E84)</f>
        <v>0</v>
      </c>
      <c r="F80" s="11" t="s">
        <v>22</v>
      </c>
      <c r="G80" s="11">
        <f>SUM(G82:G84)</f>
        <v>0</v>
      </c>
      <c r="H80" s="11">
        <f>SUM(H82:H84)</f>
        <v>0</v>
      </c>
      <c r="I80" s="11" t="s">
        <v>22</v>
      </c>
      <c r="J80" s="11">
        <f>SUM(J82:J84)</f>
        <v>0</v>
      </c>
      <c r="K80" s="11">
        <f>SUM(K82:K84)</f>
        <v>0</v>
      </c>
      <c r="L80" s="11" t="s">
        <v>22</v>
      </c>
    </row>
    <row r="81" spans="1:12" ht="39.75" hidden="1" customHeight="1" x14ac:dyDescent="0.25">
      <c r="A81" s="9"/>
      <c r="B81" s="10" t="s">
        <v>165</v>
      </c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ht="39.75" hidden="1" customHeight="1" x14ac:dyDescent="0.25">
      <c r="A82" s="9">
        <v>4331</v>
      </c>
      <c r="B82" s="10" t="s">
        <v>459</v>
      </c>
      <c r="C82" s="9" t="s">
        <v>460</v>
      </c>
      <c r="D82" s="11">
        <f>SUM(E82,F82)</f>
        <v>0</v>
      </c>
      <c r="E82" s="11">
        <v>0</v>
      </c>
      <c r="F82" s="11" t="s">
        <v>22</v>
      </c>
      <c r="G82" s="11">
        <f>SUM(H82,I82)</f>
        <v>0</v>
      </c>
      <c r="H82" s="11">
        <v>0</v>
      </c>
      <c r="I82" s="11" t="s">
        <v>22</v>
      </c>
      <c r="J82" s="11">
        <f>SUM(K82,L82)</f>
        <v>0</v>
      </c>
      <c r="K82" s="11">
        <v>0</v>
      </c>
      <c r="L82" s="11" t="s">
        <v>22</v>
      </c>
    </row>
    <row r="83" spans="1:12" ht="39.75" hidden="1" customHeight="1" x14ac:dyDescent="0.25">
      <c r="A83" s="9">
        <v>4332</v>
      </c>
      <c r="B83" s="10" t="s">
        <v>461</v>
      </c>
      <c r="C83" s="9" t="s">
        <v>462</v>
      </c>
      <c r="D83" s="11">
        <f>SUM(E83,F83)</f>
        <v>0</v>
      </c>
      <c r="E83" s="11">
        <v>0</v>
      </c>
      <c r="F83" s="11" t="s">
        <v>22</v>
      </c>
      <c r="G83" s="11">
        <f>SUM(H83,I83)</f>
        <v>0</v>
      </c>
      <c r="H83" s="11">
        <v>0</v>
      </c>
      <c r="I83" s="11" t="s">
        <v>22</v>
      </c>
      <c r="J83" s="11">
        <f>SUM(K83,L83)</f>
        <v>0</v>
      </c>
      <c r="K83" s="11">
        <v>0</v>
      </c>
      <c r="L83" s="11" t="s">
        <v>22</v>
      </c>
    </row>
    <row r="84" spans="1:12" ht="39.75" hidden="1" customHeight="1" x14ac:dyDescent="0.25">
      <c r="A84" s="9">
        <v>4333</v>
      </c>
      <c r="B84" s="10" t="s">
        <v>463</v>
      </c>
      <c r="C84" s="9" t="s">
        <v>464</v>
      </c>
      <c r="D84" s="11">
        <f>SUM(E84,F84)</f>
        <v>0</v>
      </c>
      <c r="E84" s="11">
        <v>0</v>
      </c>
      <c r="F84" s="11" t="s">
        <v>22</v>
      </c>
      <c r="G84" s="11">
        <f>SUM(H84,I84)</f>
        <v>0</v>
      </c>
      <c r="H84" s="11">
        <v>0</v>
      </c>
      <c r="I84" s="11" t="s">
        <v>22</v>
      </c>
      <c r="J84" s="11">
        <f>SUM(K84,L84)</f>
        <v>0</v>
      </c>
      <c r="K84" s="11">
        <v>0</v>
      </c>
      <c r="L84" s="11" t="s">
        <v>22</v>
      </c>
    </row>
    <row r="85" spans="1:12" ht="39.75" hidden="1" customHeight="1" x14ac:dyDescent="0.25">
      <c r="A85" s="9">
        <v>4400</v>
      </c>
      <c r="B85" s="10" t="s">
        <v>465</v>
      </c>
      <c r="C85" s="9" t="s">
        <v>367</v>
      </c>
      <c r="D85" s="11">
        <f>SUM(D87,D91)</f>
        <v>0</v>
      </c>
      <c r="E85" s="11">
        <f>SUM(E87,E91)</f>
        <v>0</v>
      </c>
      <c r="F85" s="11" t="s">
        <v>22</v>
      </c>
      <c r="G85" s="11">
        <f>SUM(G87,G91)</f>
        <v>0</v>
      </c>
      <c r="H85" s="11">
        <f>SUM(H87,H91)</f>
        <v>0</v>
      </c>
      <c r="I85" s="11" t="s">
        <v>22</v>
      </c>
      <c r="J85" s="11">
        <f>SUM(J87,J91)</f>
        <v>0</v>
      </c>
      <c r="K85" s="11">
        <f>SUM(K87,K91)</f>
        <v>0</v>
      </c>
      <c r="L85" s="11" t="s">
        <v>22</v>
      </c>
    </row>
    <row r="86" spans="1:12" ht="34.5" hidden="1" customHeight="1" x14ac:dyDescent="0.25">
      <c r="A86" s="9"/>
      <c r="B86" s="10" t="s">
        <v>365</v>
      </c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ht="39.75" hidden="1" customHeight="1" x14ac:dyDescent="0.25">
      <c r="A87" s="9">
        <v>4410</v>
      </c>
      <c r="B87" s="10" t="s">
        <v>466</v>
      </c>
      <c r="C87" s="9" t="s">
        <v>367</v>
      </c>
      <c r="D87" s="11">
        <f>SUM(D89:D90)</f>
        <v>0</v>
      </c>
      <c r="E87" s="11">
        <f>SUM(E89:E90)</f>
        <v>0</v>
      </c>
      <c r="F87" s="11" t="s">
        <v>22</v>
      </c>
      <c r="G87" s="11">
        <f>SUM(G89:G90)</f>
        <v>0</v>
      </c>
      <c r="H87" s="11">
        <f>SUM(H89:H90)</f>
        <v>0</v>
      </c>
      <c r="I87" s="11" t="s">
        <v>22</v>
      </c>
      <c r="J87" s="11">
        <f>SUM(J89:J90)</f>
        <v>0</v>
      </c>
      <c r="K87" s="11">
        <f>SUM(K89:K90)</f>
        <v>0</v>
      </c>
      <c r="L87" s="11" t="s">
        <v>22</v>
      </c>
    </row>
    <row r="88" spans="1:12" ht="39.75" hidden="1" customHeight="1" x14ac:dyDescent="0.25">
      <c r="A88" s="9"/>
      <c r="B88" s="10" t="s">
        <v>165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75" hidden="1" customHeight="1" x14ac:dyDescent="0.25">
      <c r="A89" s="9">
        <v>4411</v>
      </c>
      <c r="B89" s="10" t="s">
        <v>467</v>
      </c>
      <c r="C89" s="9" t="s">
        <v>468</v>
      </c>
      <c r="D89" s="11">
        <f>SUM(E89,F89)</f>
        <v>0</v>
      </c>
      <c r="E89" s="11">
        <v>0</v>
      </c>
      <c r="F89" s="11" t="s">
        <v>22</v>
      </c>
      <c r="G89" s="11">
        <f>SUM(H89,I89)</f>
        <v>0</v>
      </c>
      <c r="H89" s="11">
        <v>0</v>
      </c>
      <c r="I89" s="11" t="s">
        <v>22</v>
      </c>
      <c r="J89" s="11">
        <f>SUM(K89,L89)</f>
        <v>0</v>
      </c>
      <c r="K89" s="11">
        <v>0</v>
      </c>
      <c r="L89" s="11" t="s">
        <v>22</v>
      </c>
    </row>
    <row r="90" spans="1:12" ht="39.75" hidden="1" customHeight="1" x14ac:dyDescent="0.25">
      <c r="A90" s="9">
        <v>4412</v>
      </c>
      <c r="B90" s="10" t="s">
        <v>469</v>
      </c>
      <c r="C90" s="9" t="s">
        <v>470</v>
      </c>
      <c r="D90" s="11">
        <f>SUM(E90,F90)</f>
        <v>0</v>
      </c>
      <c r="E90" s="11">
        <v>0</v>
      </c>
      <c r="F90" s="11" t="s">
        <v>22</v>
      </c>
      <c r="G90" s="11">
        <f>SUM(H90,I90)</f>
        <v>0</v>
      </c>
      <c r="H90" s="11">
        <v>0</v>
      </c>
      <c r="I90" s="11" t="s">
        <v>22</v>
      </c>
      <c r="J90" s="11">
        <f>SUM(K90,L90)</f>
        <v>0</v>
      </c>
      <c r="K90" s="11">
        <v>0</v>
      </c>
      <c r="L90" s="11" t="s">
        <v>22</v>
      </c>
    </row>
    <row r="91" spans="1:12" ht="39.75" hidden="1" customHeight="1" x14ac:dyDescent="0.25">
      <c r="A91" s="9">
        <v>4420</v>
      </c>
      <c r="B91" s="10" t="s">
        <v>471</v>
      </c>
      <c r="C91" s="9" t="s">
        <v>367</v>
      </c>
      <c r="D91" s="11">
        <f>SUM(D93:D94)</f>
        <v>0</v>
      </c>
      <c r="E91" s="11">
        <f>SUM(E93:E94)</f>
        <v>0</v>
      </c>
      <c r="F91" s="11" t="s">
        <v>22</v>
      </c>
      <c r="G91" s="11">
        <f>SUM(G93:G94)</f>
        <v>0</v>
      </c>
      <c r="H91" s="11">
        <f>SUM(H93:H94)</f>
        <v>0</v>
      </c>
      <c r="I91" s="11" t="s">
        <v>22</v>
      </c>
      <c r="J91" s="11">
        <f>SUM(J93:J94)</f>
        <v>0</v>
      </c>
      <c r="K91" s="11">
        <f>SUM(K93:K94)</f>
        <v>0</v>
      </c>
      <c r="L91" s="11" t="s">
        <v>22</v>
      </c>
    </row>
    <row r="92" spans="1:12" ht="39.75" hidden="1" customHeight="1" x14ac:dyDescent="0.25">
      <c r="A92" s="9"/>
      <c r="B92" s="10" t="s">
        <v>165</v>
      </c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ht="39.75" hidden="1" customHeight="1" x14ac:dyDescent="0.25">
      <c r="A93" s="9">
        <v>4421</v>
      </c>
      <c r="B93" s="10" t="s">
        <v>472</v>
      </c>
      <c r="C93" s="9" t="s">
        <v>473</v>
      </c>
      <c r="D93" s="11">
        <f>SUM(E93,F93)</f>
        <v>0</v>
      </c>
      <c r="E93" s="11">
        <v>0</v>
      </c>
      <c r="F93" s="11" t="s">
        <v>22</v>
      </c>
      <c r="G93" s="11">
        <f>SUM(H93,I93)</f>
        <v>0</v>
      </c>
      <c r="H93" s="11">
        <v>0</v>
      </c>
      <c r="I93" s="11" t="s">
        <v>22</v>
      </c>
      <c r="J93" s="11">
        <f>SUM(K93,L93)</f>
        <v>0</v>
      </c>
      <c r="K93" s="11">
        <v>0</v>
      </c>
      <c r="L93" s="11" t="s">
        <v>22</v>
      </c>
    </row>
    <row r="94" spans="1:12" ht="39.75" hidden="1" customHeight="1" x14ac:dyDescent="0.25">
      <c r="A94" s="9">
        <v>4422</v>
      </c>
      <c r="B94" s="10" t="s">
        <v>474</v>
      </c>
      <c r="C94" s="9" t="s">
        <v>475</v>
      </c>
      <c r="D94" s="11">
        <f>SUM(E94,F94)</f>
        <v>0</v>
      </c>
      <c r="E94" s="11">
        <v>0</v>
      </c>
      <c r="F94" s="11" t="s">
        <v>22</v>
      </c>
      <c r="G94" s="11">
        <f>SUM(H94,I94)</f>
        <v>0</v>
      </c>
      <c r="H94" s="11">
        <v>0</v>
      </c>
      <c r="I94" s="11" t="s">
        <v>22</v>
      </c>
      <c r="J94" s="11">
        <f>SUM(K94,L94)</f>
        <v>0</v>
      </c>
      <c r="K94" s="11">
        <v>0</v>
      </c>
      <c r="L94" s="11" t="s">
        <v>22</v>
      </c>
    </row>
    <row r="95" spans="1:12" ht="39.950000000000003" customHeight="1" x14ac:dyDescent="0.25">
      <c r="A95" s="9">
        <v>4500</v>
      </c>
      <c r="B95" s="10" t="s">
        <v>476</v>
      </c>
      <c r="C95" s="9"/>
      <c r="D95" s="11">
        <f>SUM(D97,D101,D105,D113)</f>
        <v>3000000</v>
      </c>
      <c r="E95" s="11">
        <f>SUM(E97,E101,E105,E113)</f>
        <v>3000000</v>
      </c>
      <c r="F95" s="11" t="s">
        <v>22</v>
      </c>
      <c r="G95" s="11">
        <f>SUM(G97,G101,G105,G113)</f>
        <v>3000000</v>
      </c>
      <c r="H95" s="11">
        <f>SUM(H97,H101,H105,H113)</f>
        <v>3000000</v>
      </c>
      <c r="I95" s="11" t="s">
        <v>22</v>
      </c>
      <c r="J95" s="11">
        <f>SUM(J97,J101,J105,J113)</f>
        <v>0</v>
      </c>
      <c r="K95" s="11">
        <f>SUM(K97,K101,K105,K113)</f>
        <v>0</v>
      </c>
      <c r="L95" s="11" t="s">
        <v>22</v>
      </c>
    </row>
    <row r="96" spans="1:12" ht="39.75" hidden="1" customHeight="1" x14ac:dyDescent="0.25">
      <c r="A96" s="9"/>
      <c r="B96" s="10" t="s">
        <v>365</v>
      </c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ht="39.75" hidden="1" customHeight="1" x14ac:dyDescent="0.25">
      <c r="A97" s="9">
        <v>4510</v>
      </c>
      <c r="B97" s="10" t="s">
        <v>477</v>
      </c>
      <c r="C97" s="9" t="s">
        <v>367</v>
      </c>
      <c r="D97" s="11">
        <f>SUM(D99:D100)</f>
        <v>0</v>
      </c>
      <c r="E97" s="11">
        <f>SUM(E99:E100)</f>
        <v>0</v>
      </c>
      <c r="F97" s="11" t="s">
        <v>22</v>
      </c>
      <c r="G97" s="11">
        <f>SUM(G99:G100)</f>
        <v>0</v>
      </c>
      <c r="H97" s="11">
        <f>SUM(H99:H100)</f>
        <v>0</v>
      </c>
      <c r="I97" s="11" t="s">
        <v>22</v>
      </c>
      <c r="J97" s="11">
        <f>SUM(J99:J100)</f>
        <v>0</v>
      </c>
      <c r="K97" s="11">
        <f>SUM(K99:K100)</f>
        <v>0</v>
      </c>
      <c r="L97" s="11" t="s">
        <v>22</v>
      </c>
    </row>
    <row r="98" spans="1:12" ht="39.75" hidden="1" customHeight="1" x14ac:dyDescent="0.25">
      <c r="A98" s="9"/>
      <c r="B98" s="10" t="s">
        <v>165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75" hidden="1" customHeight="1" x14ac:dyDescent="0.25">
      <c r="A99" s="9">
        <v>4511</v>
      </c>
      <c r="B99" s="10" t="s">
        <v>478</v>
      </c>
      <c r="C99" s="9" t="s">
        <v>479</v>
      </c>
      <c r="D99" s="11">
        <f>SUM(E99,F99)</f>
        <v>0</v>
      </c>
      <c r="E99" s="11">
        <v>0</v>
      </c>
      <c r="F99" s="11" t="s">
        <v>22</v>
      </c>
      <c r="G99" s="11">
        <f>SUM(H99,I99)</f>
        <v>0</v>
      </c>
      <c r="H99" s="11">
        <v>0</v>
      </c>
      <c r="I99" s="11" t="s">
        <v>22</v>
      </c>
      <c r="J99" s="11">
        <f>SUM(K99,L99)</f>
        <v>0</v>
      </c>
      <c r="K99" s="11">
        <v>0</v>
      </c>
      <c r="L99" s="11" t="s">
        <v>22</v>
      </c>
    </row>
    <row r="100" spans="1:12" ht="39.75" hidden="1" customHeight="1" x14ac:dyDescent="0.25">
      <c r="A100" s="9">
        <v>4512</v>
      </c>
      <c r="B100" s="10" t="s">
        <v>480</v>
      </c>
      <c r="C100" s="9" t="s">
        <v>481</v>
      </c>
      <c r="D100" s="11">
        <f>SUM(E100,F100)</f>
        <v>0</v>
      </c>
      <c r="E100" s="11">
        <v>0</v>
      </c>
      <c r="F100" s="11" t="s">
        <v>22</v>
      </c>
      <c r="G100" s="11">
        <f>SUM(H100,I100)</f>
        <v>0</v>
      </c>
      <c r="H100" s="11">
        <v>0</v>
      </c>
      <c r="I100" s="11" t="s">
        <v>22</v>
      </c>
      <c r="J100" s="11">
        <f>SUM(K100,L100)</f>
        <v>0</v>
      </c>
      <c r="K100" s="11">
        <v>0</v>
      </c>
      <c r="L100" s="11" t="s">
        <v>22</v>
      </c>
    </row>
    <row r="101" spans="1:12" ht="39.75" hidden="1" customHeight="1" x14ac:dyDescent="0.25">
      <c r="A101" s="9">
        <v>4520</v>
      </c>
      <c r="B101" s="10" t="s">
        <v>482</v>
      </c>
      <c r="C101" s="9" t="s">
        <v>367</v>
      </c>
      <c r="D101" s="11">
        <f>SUM(D103:D104)</f>
        <v>0</v>
      </c>
      <c r="E101" s="11">
        <f>SUM(E103:E104)</f>
        <v>0</v>
      </c>
      <c r="F101" s="11" t="s">
        <v>22</v>
      </c>
      <c r="G101" s="11">
        <f>SUM(G103:G104)</f>
        <v>0</v>
      </c>
      <c r="H101" s="11">
        <f>SUM(H103:H104)</f>
        <v>0</v>
      </c>
      <c r="I101" s="11" t="s">
        <v>22</v>
      </c>
      <c r="J101" s="11">
        <f>SUM(J103:J104)</f>
        <v>0</v>
      </c>
      <c r="K101" s="11">
        <f>SUM(K103:K104)</f>
        <v>0</v>
      </c>
      <c r="L101" s="11" t="s">
        <v>22</v>
      </c>
    </row>
    <row r="102" spans="1:12" ht="39.75" hidden="1" customHeight="1" x14ac:dyDescent="0.25">
      <c r="A102" s="9"/>
      <c r="B102" s="10" t="s">
        <v>165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ht="39.75" hidden="1" customHeight="1" x14ac:dyDescent="0.25">
      <c r="A103" s="9">
        <v>4521</v>
      </c>
      <c r="B103" s="10" t="s">
        <v>483</v>
      </c>
      <c r="C103" s="9" t="s">
        <v>484</v>
      </c>
      <c r="D103" s="11">
        <f>SUM(E103,F103)</f>
        <v>0</v>
      </c>
      <c r="E103" s="11">
        <v>0</v>
      </c>
      <c r="F103" s="11" t="s">
        <v>22</v>
      </c>
      <c r="G103" s="11">
        <f>SUM(H103,I103)</f>
        <v>0</v>
      </c>
      <c r="H103" s="11">
        <v>0</v>
      </c>
      <c r="I103" s="11" t="s">
        <v>22</v>
      </c>
      <c r="J103" s="11">
        <f>SUM(K103,L103)</f>
        <v>0</v>
      </c>
      <c r="K103" s="11">
        <v>0</v>
      </c>
      <c r="L103" s="11" t="s">
        <v>22</v>
      </c>
    </row>
    <row r="104" spans="1:12" ht="39.75" hidden="1" customHeight="1" x14ac:dyDescent="0.25">
      <c r="A104" s="9">
        <v>4522</v>
      </c>
      <c r="B104" s="10" t="s">
        <v>485</v>
      </c>
      <c r="C104" s="9" t="s">
        <v>486</v>
      </c>
      <c r="D104" s="11">
        <f>SUM(E104,F104)</f>
        <v>0</v>
      </c>
      <c r="E104" s="11">
        <v>0</v>
      </c>
      <c r="F104" s="11" t="s">
        <v>22</v>
      </c>
      <c r="G104" s="11">
        <f>SUM(H104,I104)</f>
        <v>0</v>
      </c>
      <c r="H104" s="11">
        <v>0</v>
      </c>
      <c r="I104" s="11" t="s">
        <v>22</v>
      </c>
      <c r="J104" s="11">
        <f>SUM(K104,L104)</f>
        <v>0</v>
      </c>
      <c r="K104" s="11">
        <v>0</v>
      </c>
      <c r="L104" s="11" t="s">
        <v>22</v>
      </c>
    </row>
    <row r="105" spans="1:12" ht="43.5" customHeight="1" x14ac:dyDescent="0.25">
      <c r="A105" s="9">
        <v>4530</v>
      </c>
      <c r="B105" s="10" t="s">
        <v>487</v>
      </c>
      <c r="C105" s="9" t="s">
        <v>367</v>
      </c>
      <c r="D105" s="11">
        <f>SUM(D107:D109)</f>
        <v>3000000</v>
      </c>
      <c r="E105" s="11">
        <f>SUM(E107:E109)</f>
        <v>3000000</v>
      </c>
      <c r="F105" s="11" t="s">
        <v>22</v>
      </c>
      <c r="G105" s="11">
        <f>SUM(G107:G109)</f>
        <v>3000000</v>
      </c>
      <c r="H105" s="11">
        <f>SUM(H107:H109)</f>
        <v>3000000</v>
      </c>
      <c r="I105" s="11" t="s">
        <v>22</v>
      </c>
      <c r="J105" s="11">
        <f>SUM(J107:J109)</f>
        <v>0</v>
      </c>
      <c r="K105" s="11">
        <f>SUM(K107:K109)</f>
        <v>0</v>
      </c>
      <c r="L105" s="11" t="s">
        <v>22</v>
      </c>
    </row>
    <row r="106" spans="1:12" ht="39.75" hidden="1" customHeight="1" x14ac:dyDescent="0.25">
      <c r="A106" s="9"/>
      <c r="B106" s="10" t="s">
        <v>165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ht="47.25" customHeight="1" x14ac:dyDescent="0.25">
      <c r="A107" s="9">
        <v>4531</v>
      </c>
      <c r="B107" s="10" t="s">
        <v>488</v>
      </c>
      <c r="C107" s="9" t="s">
        <v>489</v>
      </c>
      <c r="D107" s="11">
        <f>SUM(E107,F107)</f>
        <v>3000000</v>
      </c>
      <c r="E107" s="11">
        <v>3000000</v>
      </c>
      <c r="F107" s="11" t="s">
        <v>22</v>
      </c>
      <c r="G107" s="11">
        <f>SUM(H107,I107)</f>
        <v>3000000</v>
      </c>
      <c r="H107" s="11">
        <v>3000000</v>
      </c>
      <c r="I107" s="11" t="s">
        <v>22</v>
      </c>
      <c r="J107" s="11">
        <f>SUM(K107,L107)</f>
        <v>0</v>
      </c>
      <c r="K107" s="11">
        <v>0</v>
      </c>
      <c r="L107" s="11" t="s">
        <v>22</v>
      </c>
    </row>
    <row r="108" spans="1:12" ht="39.75" hidden="1" customHeight="1" x14ac:dyDescent="0.25">
      <c r="A108" s="9">
        <v>4532</v>
      </c>
      <c r="B108" s="10" t="s">
        <v>490</v>
      </c>
      <c r="C108" s="9" t="s">
        <v>491</v>
      </c>
      <c r="D108" s="11">
        <f>SUM(E108,F108)</f>
        <v>0</v>
      </c>
      <c r="E108" s="11">
        <v>0</v>
      </c>
      <c r="F108" s="11" t="s">
        <v>22</v>
      </c>
      <c r="G108" s="11">
        <f>SUM(H108,I108)</f>
        <v>0</v>
      </c>
      <c r="H108" s="11">
        <v>0</v>
      </c>
      <c r="I108" s="11" t="s">
        <v>22</v>
      </c>
      <c r="J108" s="11">
        <f>SUM(K108,L108)</f>
        <v>0</v>
      </c>
      <c r="K108" s="11">
        <v>0</v>
      </c>
      <c r="L108" s="11" t="s">
        <v>22</v>
      </c>
    </row>
    <row r="109" spans="1:12" ht="39.75" hidden="1" customHeight="1" x14ac:dyDescent="0.25">
      <c r="A109" s="9">
        <v>4533</v>
      </c>
      <c r="B109" s="10" t="s">
        <v>492</v>
      </c>
      <c r="C109" s="9" t="s">
        <v>493</v>
      </c>
      <c r="D109" s="11">
        <f>SUM(D110,D111,D112)</f>
        <v>0</v>
      </c>
      <c r="E109" s="11">
        <f>SUM(E110,E111,E112)</f>
        <v>0</v>
      </c>
      <c r="F109" s="11" t="s">
        <v>22</v>
      </c>
      <c r="G109" s="11">
        <f>SUM(G110,G111,G112)</f>
        <v>0</v>
      </c>
      <c r="H109" s="11">
        <f>SUM(H110,H111,H112)</f>
        <v>0</v>
      </c>
      <c r="I109" s="11" t="s">
        <v>22</v>
      </c>
      <c r="J109" s="11">
        <f>SUM(J110,J111,J112)</f>
        <v>0</v>
      </c>
      <c r="K109" s="11">
        <f>SUM(K110,K111,K112)</f>
        <v>0</v>
      </c>
      <c r="L109" s="11" t="s">
        <v>22</v>
      </c>
    </row>
    <row r="110" spans="1:12" ht="39.75" hidden="1" customHeight="1" x14ac:dyDescent="0.25">
      <c r="A110" s="9">
        <v>4534</v>
      </c>
      <c r="B110" s="10" t="s">
        <v>494</v>
      </c>
      <c r="C110" s="9"/>
      <c r="D110" s="11">
        <f>SUM(E110,F110)</f>
        <v>0</v>
      </c>
      <c r="E110" s="11">
        <v>0</v>
      </c>
      <c r="F110" s="11" t="s">
        <v>22</v>
      </c>
      <c r="G110" s="11">
        <f>SUM(H110,I110)</f>
        <v>0</v>
      </c>
      <c r="H110" s="11">
        <v>0</v>
      </c>
      <c r="I110" s="11" t="s">
        <v>22</v>
      </c>
      <c r="J110" s="11">
        <f>SUM(K110,L110)</f>
        <v>0</v>
      </c>
      <c r="K110" s="11">
        <v>0</v>
      </c>
      <c r="L110" s="11" t="s">
        <v>22</v>
      </c>
    </row>
    <row r="111" spans="1:12" ht="39.75" hidden="1" customHeight="1" x14ac:dyDescent="0.25">
      <c r="A111" s="9">
        <v>4535</v>
      </c>
      <c r="B111" s="10" t="s">
        <v>495</v>
      </c>
      <c r="C111" s="9"/>
      <c r="D111" s="11">
        <f>SUM(E111,F111)</f>
        <v>0</v>
      </c>
      <c r="E111" s="11">
        <v>0</v>
      </c>
      <c r="F111" s="11" t="s">
        <v>22</v>
      </c>
      <c r="G111" s="11">
        <f>SUM(H111,I111)</f>
        <v>0</v>
      </c>
      <c r="H111" s="11">
        <v>0</v>
      </c>
      <c r="I111" s="11" t="s">
        <v>22</v>
      </c>
      <c r="J111" s="11">
        <f>SUM(K111,L111)</f>
        <v>0</v>
      </c>
      <c r="K111" s="11">
        <v>0</v>
      </c>
      <c r="L111" s="11" t="s">
        <v>22</v>
      </c>
    </row>
    <row r="112" spans="1:12" ht="39.75" hidden="1" customHeight="1" x14ac:dyDescent="0.25">
      <c r="A112" s="9">
        <v>4536</v>
      </c>
      <c r="B112" s="10" t="s">
        <v>496</v>
      </c>
      <c r="C112" s="9"/>
      <c r="D112" s="11">
        <f>SUM(E112,F112)</f>
        <v>0</v>
      </c>
      <c r="E112" s="11">
        <f>0-SUM(E111,E114)</f>
        <v>0</v>
      </c>
      <c r="F112" s="11" t="s">
        <v>22</v>
      </c>
      <c r="G112" s="11">
        <f>SUM(H112,I112)</f>
        <v>0</v>
      </c>
      <c r="H112" s="11">
        <f>0-SUM(H111,H114)</f>
        <v>0</v>
      </c>
      <c r="I112" s="11" t="s">
        <v>22</v>
      </c>
      <c r="J112" s="11">
        <f>SUM(K112,L112)</f>
        <v>0</v>
      </c>
      <c r="K112" s="11">
        <f>0-SUM(K111,K114)</f>
        <v>0</v>
      </c>
      <c r="L112" s="11" t="s">
        <v>22</v>
      </c>
    </row>
    <row r="113" spans="1:12" ht="39.75" hidden="1" customHeight="1" x14ac:dyDescent="0.25">
      <c r="A113" s="9">
        <v>4540</v>
      </c>
      <c r="B113" s="10" t="s">
        <v>497</v>
      </c>
      <c r="C113" s="9" t="s">
        <v>367</v>
      </c>
      <c r="D113" s="11">
        <f>SUM(D115:D117)</f>
        <v>0</v>
      </c>
      <c r="E113" s="11">
        <f>SUM(E115:E117)</f>
        <v>0</v>
      </c>
      <c r="F113" s="11" t="s">
        <v>22</v>
      </c>
      <c r="G113" s="11">
        <f>SUM(G115:G117)</f>
        <v>0</v>
      </c>
      <c r="H113" s="11">
        <f>SUM(H115:H117)</f>
        <v>0</v>
      </c>
      <c r="I113" s="11" t="s">
        <v>22</v>
      </c>
      <c r="J113" s="11">
        <f>SUM(J115:J117)</f>
        <v>0</v>
      </c>
      <c r="K113" s="11">
        <f>SUM(K115:K117)</f>
        <v>0</v>
      </c>
      <c r="L113" s="11" t="s">
        <v>22</v>
      </c>
    </row>
    <row r="114" spans="1:12" ht="39.75" hidden="1" customHeight="1" x14ac:dyDescent="0.25">
      <c r="A114" s="9"/>
      <c r="B114" s="10" t="s">
        <v>165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ht="39.75" hidden="1" customHeight="1" x14ac:dyDescent="0.25">
      <c r="A115" s="9">
        <v>4541</v>
      </c>
      <c r="B115" s="10" t="s">
        <v>498</v>
      </c>
      <c r="C115" s="9" t="s">
        <v>499</v>
      </c>
      <c r="D115" s="11">
        <f>SUM(E115,F115)</f>
        <v>0</v>
      </c>
      <c r="E115" s="11">
        <v>0</v>
      </c>
      <c r="F115" s="11" t="s">
        <v>22</v>
      </c>
      <c r="G115" s="11">
        <f>SUM(H115,I115)</f>
        <v>0</v>
      </c>
      <c r="H115" s="11">
        <v>0</v>
      </c>
      <c r="I115" s="11" t="s">
        <v>22</v>
      </c>
      <c r="J115" s="11">
        <f>SUM(K115,L115)</f>
        <v>0</v>
      </c>
      <c r="K115" s="11">
        <v>0</v>
      </c>
      <c r="L115" s="11" t="s">
        <v>22</v>
      </c>
    </row>
    <row r="116" spans="1:12" ht="39.75" hidden="1" customHeight="1" x14ac:dyDescent="0.25">
      <c r="A116" s="9">
        <v>4542</v>
      </c>
      <c r="B116" s="10" t="s">
        <v>500</v>
      </c>
      <c r="C116" s="9" t="s">
        <v>501</v>
      </c>
      <c r="D116" s="11">
        <f>SUM(E116,F116)</f>
        <v>0</v>
      </c>
      <c r="E116" s="11">
        <v>0</v>
      </c>
      <c r="F116" s="11" t="s">
        <v>22</v>
      </c>
      <c r="G116" s="11">
        <f>SUM(H116,I116)</f>
        <v>0</v>
      </c>
      <c r="H116" s="11">
        <v>0</v>
      </c>
      <c r="I116" s="11" t="s">
        <v>22</v>
      </c>
      <c r="J116" s="11">
        <f>SUM(K116,L116)</f>
        <v>0</v>
      </c>
      <c r="K116" s="11">
        <v>0</v>
      </c>
      <c r="L116" s="11" t="s">
        <v>22</v>
      </c>
    </row>
    <row r="117" spans="1:12" ht="39.75" hidden="1" customHeight="1" x14ac:dyDescent="0.25">
      <c r="A117" s="9">
        <v>4543</v>
      </c>
      <c r="B117" s="10" t="s">
        <v>502</v>
      </c>
      <c r="C117" s="9" t="s">
        <v>503</v>
      </c>
      <c r="D117" s="11">
        <f>SUM(D118,D119,D120)</f>
        <v>0</v>
      </c>
      <c r="E117" s="11">
        <f>SUM(E118,E119,E120)</f>
        <v>0</v>
      </c>
      <c r="F117" s="11" t="s">
        <v>22</v>
      </c>
      <c r="G117" s="11">
        <f>SUM(G118,G119,G120)</f>
        <v>0</v>
      </c>
      <c r="H117" s="11">
        <f>SUM(H118,H119,H120)</f>
        <v>0</v>
      </c>
      <c r="I117" s="11" t="s">
        <v>22</v>
      </c>
      <c r="J117" s="11">
        <f>SUM(J118,J119,J120)</f>
        <v>0</v>
      </c>
      <c r="K117" s="11">
        <f>SUM(K118,K119,K120)</f>
        <v>0</v>
      </c>
      <c r="L117" s="11" t="s">
        <v>22</v>
      </c>
    </row>
    <row r="118" spans="1:12" ht="39.75" hidden="1" customHeight="1" x14ac:dyDescent="0.25">
      <c r="A118" s="9">
        <v>4544</v>
      </c>
      <c r="B118" s="10" t="s">
        <v>504</v>
      </c>
      <c r="C118" s="9"/>
      <c r="D118" s="11">
        <f>SUM(E118,F118)</f>
        <v>0</v>
      </c>
      <c r="E118" s="11">
        <v>0</v>
      </c>
      <c r="F118" s="11" t="s">
        <v>22</v>
      </c>
      <c r="G118" s="11">
        <f>SUM(H118,I118)</f>
        <v>0</v>
      </c>
      <c r="H118" s="11">
        <v>0</v>
      </c>
      <c r="I118" s="11" t="s">
        <v>22</v>
      </c>
      <c r="J118" s="11">
        <f>SUM(K118,L118)</f>
        <v>0</v>
      </c>
      <c r="K118" s="11">
        <v>0</v>
      </c>
      <c r="L118" s="11" t="s">
        <v>22</v>
      </c>
    </row>
    <row r="119" spans="1:12" ht="39.75" hidden="1" customHeight="1" x14ac:dyDescent="0.25">
      <c r="A119" s="9">
        <v>4545</v>
      </c>
      <c r="B119" s="10" t="s">
        <v>495</v>
      </c>
      <c r="C119" s="9"/>
      <c r="D119" s="11">
        <f>SUM(E119,F119)</f>
        <v>0</v>
      </c>
      <c r="E119" s="11">
        <v>0</v>
      </c>
      <c r="F119" s="11" t="s">
        <v>22</v>
      </c>
      <c r="G119" s="11">
        <f>SUM(H119,I119)</f>
        <v>0</v>
      </c>
      <c r="H119" s="11">
        <v>0</v>
      </c>
      <c r="I119" s="11" t="s">
        <v>22</v>
      </c>
      <c r="J119" s="11">
        <f>SUM(K119,L119)</f>
        <v>0</v>
      </c>
      <c r="K119" s="11">
        <v>0</v>
      </c>
      <c r="L119" s="11" t="s">
        <v>22</v>
      </c>
    </row>
    <row r="120" spans="1:12" ht="39.75" hidden="1" customHeight="1" x14ac:dyDescent="0.25">
      <c r="A120" s="9">
        <v>4546</v>
      </c>
      <c r="B120" s="10" t="s">
        <v>496</v>
      </c>
      <c r="C120" s="9"/>
      <c r="D120" s="11">
        <f>SUM(E120,F120)</f>
        <v>0</v>
      </c>
      <c r="E120" s="11">
        <v>0</v>
      </c>
      <c r="F120" s="11" t="s">
        <v>22</v>
      </c>
      <c r="G120" s="11">
        <f>SUM(H120,I120)</f>
        <v>0</v>
      </c>
      <c r="H120" s="11">
        <v>0</v>
      </c>
      <c r="I120" s="11" t="s">
        <v>22</v>
      </c>
      <c r="J120" s="11">
        <f>SUM(K120,L120)</f>
        <v>0</v>
      </c>
      <c r="K120" s="11">
        <v>0</v>
      </c>
      <c r="L120" s="11" t="s">
        <v>22</v>
      </c>
    </row>
    <row r="121" spans="1:12" ht="36" customHeight="1" x14ac:dyDescent="0.25">
      <c r="A121" s="9">
        <v>4600</v>
      </c>
      <c r="B121" s="10" t="s">
        <v>505</v>
      </c>
      <c r="C121" s="9" t="s">
        <v>367</v>
      </c>
      <c r="D121" s="11">
        <f>SUM(D123,D127,D133)</f>
        <v>7000000</v>
      </c>
      <c r="E121" s="11">
        <f>SUM(E123,E127,E133)</f>
        <v>7000000</v>
      </c>
      <c r="F121" s="11" t="s">
        <v>22</v>
      </c>
      <c r="G121" s="11">
        <f>SUM(G123,G127,G133)</f>
        <v>7000000</v>
      </c>
      <c r="H121" s="11">
        <f>SUM(H123,H127,H133)</f>
        <v>7000000</v>
      </c>
      <c r="I121" s="11" t="s">
        <v>22</v>
      </c>
      <c r="J121" s="11">
        <f>SUM(J123,J127,J133)</f>
        <v>320000</v>
      </c>
      <c r="K121" s="11">
        <f>SUM(K123,K127,K133)</f>
        <v>320000</v>
      </c>
      <c r="L121" s="11" t="s">
        <v>22</v>
      </c>
    </row>
    <row r="122" spans="1:12" ht="39.75" hidden="1" customHeight="1" x14ac:dyDescent="0.25">
      <c r="A122" s="9"/>
      <c r="B122" s="10" t="s">
        <v>365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ht="39.75" hidden="1" customHeight="1" x14ac:dyDescent="0.25">
      <c r="A123" s="9">
        <v>4610</v>
      </c>
      <c r="B123" s="10" t="s">
        <v>506</v>
      </c>
      <c r="C123" s="9"/>
      <c r="D123" s="11">
        <f>SUM(D125:D126)</f>
        <v>0</v>
      </c>
      <c r="E123" s="11">
        <f>SUM(E125:E126)</f>
        <v>0</v>
      </c>
      <c r="F123" s="11" t="s">
        <v>22</v>
      </c>
      <c r="G123" s="11">
        <f>SUM(G125:G126)</f>
        <v>0</v>
      </c>
      <c r="H123" s="11">
        <f>SUM(H125:H126)</f>
        <v>0</v>
      </c>
      <c r="I123" s="11" t="s">
        <v>22</v>
      </c>
      <c r="J123" s="11">
        <f>SUM(J125:J126)</f>
        <v>0</v>
      </c>
      <c r="K123" s="11">
        <f>SUM(K125:K126)</f>
        <v>0</v>
      </c>
      <c r="L123" s="11" t="s">
        <v>22</v>
      </c>
    </row>
    <row r="124" spans="1:12" ht="39.75" hidden="1" customHeight="1" x14ac:dyDescent="0.25">
      <c r="A124" s="9"/>
      <c r="B124" s="10" t="s">
        <v>365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75" hidden="1" customHeight="1" x14ac:dyDescent="0.25">
      <c r="A125" s="9">
        <v>4610</v>
      </c>
      <c r="B125" s="10" t="s">
        <v>507</v>
      </c>
      <c r="C125" s="9" t="s">
        <v>508</v>
      </c>
      <c r="D125" s="11">
        <f>SUM(E125,F125)</f>
        <v>0</v>
      </c>
      <c r="E125" s="11">
        <v>0</v>
      </c>
      <c r="F125" s="11" t="s">
        <v>22</v>
      </c>
      <c r="G125" s="11">
        <f>SUM(H125,I125)</f>
        <v>0</v>
      </c>
      <c r="H125" s="11">
        <v>0</v>
      </c>
      <c r="I125" s="11" t="s">
        <v>22</v>
      </c>
      <c r="J125" s="11">
        <f>SUM(K125,L125)</f>
        <v>0</v>
      </c>
      <c r="K125" s="11">
        <v>0</v>
      </c>
      <c r="L125" s="11" t="s">
        <v>22</v>
      </c>
    </row>
    <row r="126" spans="1:12" ht="39.75" hidden="1" customHeight="1" x14ac:dyDescent="0.25">
      <c r="A126" s="9">
        <v>4620</v>
      </c>
      <c r="B126" s="10" t="s">
        <v>509</v>
      </c>
      <c r="C126" s="9" t="s">
        <v>510</v>
      </c>
      <c r="D126" s="11">
        <f>SUM(E126,F126)</f>
        <v>0</v>
      </c>
      <c r="E126" s="11">
        <v>0</v>
      </c>
      <c r="F126" s="11" t="s">
        <v>22</v>
      </c>
      <c r="G126" s="11">
        <f>SUM(H126,I126)</f>
        <v>0</v>
      </c>
      <c r="H126" s="11">
        <v>0</v>
      </c>
      <c r="I126" s="11" t="s">
        <v>22</v>
      </c>
      <c r="J126" s="11">
        <f>SUM(K126,L126)</f>
        <v>0</v>
      </c>
      <c r="K126" s="11">
        <v>0</v>
      </c>
      <c r="L126" s="11" t="s">
        <v>22</v>
      </c>
    </row>
    <row r="127" spans="1:12" ht="43.5" customHeight="1" x14ac:dyDescent="0.25">
      <c r="A127" s="9">
        <v>4630</v>
      </c>
      <c r="B127" s="10" t="s">
        <v>511</v>
      </c>
      <c r="C127" s="9" t="s">
        <v>367</v>
      </c>
      <c r="D127" s="11">
        <f>SUM(D129:D132)</f>
        <v>7000000</v>
      </c>
      <c r="E127" s="11">
        <f>SUM(E129:E132)</f>
        <v>7000000</v>
      </c>
      <c r="F127" s="11" t="s">
        <v>22</v>
      </c>
      <c r="G127" s="11">
        <f>SUM(G129:G132)</f>
        <v>7000000</v>
      </c>
      <c r="H127" s="11">
        <f>SUM(H129:H132)</f>
        <v>7000000</v>
      </c>
      <c r="I127" s="11" t="s">
        <v>22</v>
      </c>
      <c r="J127" s="11">
        <f>SUM(J129:J132)</f>
        <v>320000</v>
      </c>
      <c r="K127" s="11">
        <f>SUM(K129:K132)</f>
        <v>320000</v>
      </c>
      <c r="L127" s="11" t="s">
        <v>22</v>
      </c>
    </row>
    <row r="128" spans="1:12" ht="39.75" hidden="1" customHeight="1" x14ac:dyDescent="0.25">
      <c r="A128" s="9"/>
      <c r="B128" s="10" t="s">
        <v>512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ht="39.75" hidden="1" customHeight="1" x14ac:dyDescent="0.25">
      <c r="A129" s="9">
        <v>4631</v>
      </c>
      <c r="B129" s="10" t="s">
        <v>513</v>
      </c>
      <c r="C129" s="9" t="s">
        <v>514</v>
      </c>
      <c r="D129" s="11">
        <f>SUM(E129,F129)</f>
        <v>0</v>
      </c>
      <c r="E129" s="11">
        <v>0</v>
      </c>
      <c r="F129" s="11" t="s">
        <v>22</v>
      </c>
      <c r="G129" s="11">
        <f>SUM(H129,I129)</f>
        <v>0</v>
      </c>
      <c r="H129" s="11">
        <v>0</v>
      </c>
      <c r="I129" s="11" t="s">
        <v>22</v>
      </c>
      <c r="J129" s="11">
        <f>SUM(K129,L129)</f>
        <v>0</v>
      </c>
      <c r="K129" s="11">
        <v>0</v>
      </c>
      <c r="L129" s="11" t="s">
        <v>22</v>
      </c>
    </row>
    <row r="130" spans="1:12" ht="37.5" customHeight="1" x14ac:dyDescent="0.25">
      <c r="A130" s="9">
        <v>4632</v>
      </c>
      <c r="B130" s="10" t="s">
        <v>515</v>
      </c>
      <c r="C130" s="9" t="s">
        <v>516</v>
      </c>
      <c r="D130" s="11">
        <f>SUM(E130,F130)</f>
        <v>3000000</v>
      </c>
      <c r="E130" s="11">
        <v>3000000</v>
      </c>
      <c r="F130" s="11" t="s">
        <v>22</v>
      </c>
      <c r="G130" s="11">
        <f>SUM(H130,I130)</f>
        <v>3000000</v>
      </c>
      <c r="H130" s="11">
        <v>3000000</v>
      </c>
      <c r="I130" s="11" t="s">
        <v>22</v>
      </c>
      <c r="J130" s="11">
        <f>SUM(K130,L130)</f>
        <v>0</v>
      </c>
      <c r="K130" s="11">
        <v>0</v>
      </c>
      <c r="L130" s="11" t="s">
        <v>22</v>
      </c>
    </row>
    <row r="131" spans="1:12" ht="39.75" hidden="1" customHeight="1" x14ac:dyDescent="0.25">
      <c r="A131" s="9">
        <v>4633</v>
      </c>
      <c r="B131" s="10" t="s">
        <v>517</v>
      </c>
      <c r="C131" s="9" t="s">
        <v>518</v>
      </c>
      <c r="D131" s="11">
        <f>SUM(E131,F131)</f>
        <v>0</v>
      </c>
      <c r="E131" s="11">
        <v>0</v>
      </c>
      <c r="F131" s="11" t="s">
        <v>22</v>
      </c>
      <c r="G131" s="11">
        <f>SUM(H131,I131)</f>
        <v>0</v>
      </c>
      <c r="H131" s="11">
        <v>0</v>
      </c>
      <c r="I131" s="11" t="s">
        <v>22</v>
      </c>
      <c r="J131" s="11">
        <f>SUM(K131,L131)</f>
        <v>0</v>
      </c>
      <c r="K131" s="11">
        <v>0</v>
      </c>
      <c r="L131" s="11" t="s">
        <v>22</v>
      </c>
    </row>
    <row r="132" spans="1:12" ht="38.25" customHeight="1" x14ac:dyDescent="0.25">
      <c r="A132" s="9">
        <v>4634</v>
      </c>
      <c r="B132" s="10" t="s">
        <v>519</v>
      </c>
      <c r="C132" s="9" t="s">
        <v>520</v>
      </c>
      <c r="D132" s="11">
        <f>SUM(E132,F132)</f>
        <v>4000000</v>
      </c>
      <c r="E132" s="11">
        <v>4000000</v>
      </c>
      <c r="F132" s="11" t="s">
        <v>22</v>
      </c>
      <c r="G132" s="11">
        <f>SUM(H132,I132)</f>
        <v>4000000</v>
      </c>
      <c r="H132" s="11">
        <v>4000000</v>
      </c>
      <c r="I132" s="11" t="s">
        <v>22</v>
      </c>
      <c r="J132" s="11">
        <f>SUM(K132,L132)</f>
        <v>320000</v>
      </c>
      <c r="K132" s="11">
        <v>320000</v>
      </c>
      <c r="L132" s="11" t="s">
        <v>22</v>
      </c>
    </row>
    <row r="133" spans="1:12" ht="39.75" hidden="1" customHeight="1" x14ac:dyDescent="0.25">
      <c r="A133" s="9">
        <v>4640</v>
      </c>
      <c r="B133" s="10" t="s">
        <v>521</v>
      </c>
      <c r="C133" s="9" t="s">
        <v>367</v>
      </c>
      <c r="D133" s="11">
        <f>SUM(D135)</f>
        <v>0</v>
      </c>
      <c r="E133" s="11">
        <f>SUM(E135)</f>
        <v>0</v>
      </c>
      <c r="F133" s="11" t="s">
        <v>22</v>
      </c>
      <c r="G133" s="11">
        <f>SUM(G135)</f>
        <v>0</v>
      </c>
      <c r="H133" s="11">
        <f>SUM(H135)</f>
        <v>0</v>
      </c>
      <c r="I133" s="11" t="s">
        <v>22</v>
      </c>
      <c r="J133" s="11">
        <f>SUM(J135)</f>
        <v>0</v>
      </c>
      <c r="K133" s="11">
        <f>SUM(K135)</f>
        <v>0</v>
      </c>
      <c r="L133" s="11" t="s">
        <v>22</v>
      </c>
    </row>
    <row r="134" spans="1:12" ht="39.75" hidden="1" customHeight="1" x14ac:dyDescent="0.25">
      <c r="A134" s="9"/>
      <c r="B134" s="10" t="s">
        <v>512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ht="39.75" hidden="1" customHeight="1" x14ac:dyDescent="0.25">
      <c r="A135" s="9">
        <v>4641</v>
      </c>
      <c r="B135" s="10" t="s">
        <v>522</v>
      </c>
      <c r="C135" s="9" t="s">
        <v>523</v>
      </c>
      <c r="D135" s="11">
        <f>SUM(E135,F135)</f>
        <v>0</v>
      </c>
      <c r="E135" s="11">
        <v>0</v>
      </c>
      <c r="F135" s="11" t="s">
        <v>22</v>
      </c>
      <c r="G135" s="11">
        <f>SUM(H135,I135)</f>
        <v>0</v>
      </c>
      <c r="H135" s="11">
        <v>0</v>
      </c>
      <c r="I135" s="11" t="s">
        <v>22</v>
      </c>
      <c r="J135" s="11">
        <f>SUM(K135,L135)</f>
        <v>0</v>
      </c>
      <c r="K135" s="11">
        <v>0</v>
      </c>
      <c r="L135" s="11" t="s">
        <v>22</v>
      </c>
    </row>
    <row r="136" spans="1:12" ht="42" customHeight="1" x14ac:dyDescent="0.25">
      <c r="A136" s="9">
        <v>4700</v>
      </c>
      <c r="B136" s="10" t="s">
        <v>524</v>
      </c>
      <c r="C136" s="9" t="s">
        <v>367</v>
      </c>
      <c r="D136" s="11">
        <f t="shared" ref="D136:L136" si="11">SUM(D138,D142,D148,D151,D155,D158,D161)</f>
        <v>1400000</v>
      </c>
      <c r="E136" s="11">
        <f t="shared" si="11"/>
        <v>36400000</v>
      </c>
      <c r="F136" s="11">
        <f t="shared" si="11"/>
        <v>0</v>
      </c>
      <c r="G136" s="11">
        <f t="shared" si="11"/>
        <v>1400000</v>
      </c>
      <c r="H136" s="11">
        <f t="shared" si="11"/>
        <v>36400000</v>
      </c>
      <c r="I136" s="11">
        <f t="shared" si="11"/>
        <v>0</v>
      </c>
      <c r="J136" s="11">
        <f t="shared" si="11"/>
        <v>19000</v>
      </c>
      <c r="K136" s="11">
        <f t="shared" si="11"/>
        <v>19000</v>
      </c>
      <c r="L136" s="11">
        <f t="shared" si="11"/>
        <v>0</v>
      </c>
    </row>
    <row r="137" spans="1:12" ht="39.75" hidden="1" customHeight="1" x14ac:dyDescent="0.25">
      <c r="A137" s="9"/>
      <c r="B137" s="10" t="s">
        <v>365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ht="39.75" customHeight="1" x14ac:dyDescent="0.25">
      <c r="A138" s="9">
        <v>4710</v>
      </c>
      <c r="B138" s="10" t="s">
        <v>525</v>
      </c>
      <c r="C138" s="9" t="s">
        <v>367</v>
      </c>
      <c r="D138" s="11">
        <f>SUM(D140:D141)</f>
        <v>400000</v>
      </c>
      <c r="E138" s="11">
        <f>SUM(E140:E141)</f>
        <v>400000</v>
      </c>
      <c r="F138" s="11" t="s">
        <v>22</v>
      </c>
      <c r="G138" s="11">
        <f>SUM(G140:G141)</f>
        <v>400000</v>
      </c>
      <c r="H138" s="11">
        <f>SUM(H140:H141)</f>
        <v>400000</v>
      </c>
      <c r="I138" s="11" t="s">
        <v>22</v>
      </c>
      <c r="J138" s="11">
        <f>SUM(J140:J141)</f>
        <v>0</v>
      </c>
      <c r="K138" s="11">
        <f>SUM(K140:K141)</f>
        <v>0</v>
      </c>
      <c r="L138" s="11" t="s">
        <v>22</v>
      </c>
    </row>
    <row r="139" spans="1:12" ht="39.75" hidden="1" customHeight="1" x14ac:dyDescent="0.25">
      <c r="A139" s="9"/>
      <c r="B139" s="10" t="s">
        <v>512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75" hidden="1" customHeight="1" x14ac:dyDescent="0.25">
      <c r="A140" s="9">
        <v>4711</v>
      </c>
      <c r="B140" s="10" t="s">
        <v>526</v>
      </c>
      <c r="C140" s="9" t="s">
        <v>527</v>
      </c>
      <c r="D140" s="11">
        <f>SUM(E140,F140)</f>
        <v>0</v>
      </c>
      <c r="E140" s="11">
        <v>0</v>
      </c>
      <c r="F140" s="11" t="s">
        <v>22</v>
      </c>
      <c r="G140" s="11">
        <f>SUM(H140,I140)</f>
        <v>0</v>
      </c>
      <c r="H140" s="11">
        <v>0</v>
      </c>
      <c r="I140" s="11" t="s">
        <v>22</v>
      </c>
      <c r="J140" s="11">
        <f>SUM(K140,L140)</f>
        <v>0</v>
      </c>
      <c r="K140" s="11">
        <v>0</v>
      </c>
      <c r="L140" s="11" t="s">
        <v>22</v>
      </c>
    </row>
    <row r="141" spans="1:12" ht="39.950000000000003" customHeight="1" x14ac:dyDescent="0.25">
      <c r="A141" s="9">
        <v>4712</v>
      </c>
      <c r="B141" s="10" t="s">
        <v>528</v>
      </c>
      <c r="C141" s="9" t="s">
        <v>529</v>
      </c>
      <c r="D141" s="11">
        <f>SUM(E141,F141)</f>
        <v>400000</v>
      </c>
      <c r="E141" s="11">
        <v>400000</v>
      </c>
      <c r="F141" s="11" t="s">
        <v>22</v>
      </c>
      <c r="G141" s="11">
        <f>SUM(H141,I141)</f>
        <v>400000</v>
      </c>
      <c r="H141" s="11">
        <v>400000</v>
      </c>
      <c r="I141" s="11" t="s">
        <v>22</v>
      </c>
      <c r="J141" s="11">
        <f>SUM(K141,L141)</f>
        <v>0</v>
      </c>
      <c r="K141" s="11">
        <v>0</v>
      </c>
      <c r="L141" s="11" t="s">
        <v>22</v>
      </c>
    </row>
    <row r="142" spans="1:12" ht="60.75" customHeight="1" x14ac:dyDescent="0.25">
      <c r="A142" s="9">
        <v>4720</v>
      </c>
      <c r="B142" s="10" t="s">
        <v>530</v>
      </c>
      <c r="C142" s="9" t="s">
        <v>367</v>
      </c>
      <c r="D142" s="11">
        <f>SUM(D144:D147)</f>
        <v>1000000</v>
      </c>
      <c r="E142" s="11">
        <f>SUM(E144:E147)</f>
        <v>1000000</v>
      </c>
      <c r="F142" s="11" t="s">
        <v>22</v>
      </c>
      <c r="G142" s="11">
        <f>SUM(G144:G147)</f>
        <v>1000000</v>
      </c>
      <c r="H142" s="11">
        <f>SUM(H144:H147)</f>
        <v>1000000</v>
      </c>
      <c r="I142" s="11" t="s">
        <v>22</v>
      </c>
      <c r="J142" s="11">
        <f>SUM(J144:J147)</f>
        <v>19000</v>
      </c>
      <c r="K142" s="11">
        <f>SUM(K144:K147)</f>
        <v>19000</v>
      </c>
      <c r="L142" s="11" t="s">
        <v>22</v>
      </c>
    </row>
    <row r="143" spans="1:12" ht="39.75" hidden="1" customHeight="1" x14ac:dyDescent="0.25">
      <c r="A143" s="9"/>
      <c r="B143" s="10" t="s">
        <v>512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39.75" hidden="1" customHeight="1" x14ac:dyDescent="0.25">
      <c r="A144" s="9">
        <v>4721</v>
      </c>
      <c r="B144" s="10" t="s">
        <v>531</v>
      </c>
      <c r="C144" s="9" t="s">
        <v>532</v>
      </c>
      <c r="D144" s="11">
        <f>SUM(E144,F144)</f>
        <v>0</v>
      </c>
      <c r="E144" s="11">
        <v>0</v>
      </c>
      <c r="F144" s="11" t="s">
        <v>22</v>
      </c>
      <c r="G144" s="11">
        <f>SUM(H144,I144)</f>
        <v>0</v>
      </c>
      <c r="H144" s="11">
        <v>0</v>
      </c>
      <c r="I144" s="11" t="s">
        <v>22</v>
      </c>
      <c r="J144" s="11">
        <f>SUM(K144,L144)</f>
        <v>0</v>
      </c>
      <c r="K144" s="11">
        <v>0</v>
      </c>
      <c r="L144" s="11" t="s">
        <v>22</v>
      </c>
    </row>
    <row r="145" spans="1:12" ht="39.950000000000003" customHeight="1" x14ac:dyDescent="0.25">
      <c r="A145" s="9">
        <v>4722</v>
      </c>
      <c r="B145" s="10" t="s">
        <v>533</v>
      </c>
      <c r="C145" s="9" t="s">
        <v>534</v>
      </c>
      <c r="D145" s="11">
        <f>SUM(E145,F145)</f>
        <v>400000</v>
      </c>
      <c r="E145" s="11">
        <v>400000</v>
      </c>
      <c r="F145" s="11" t="s">
        <v>22</v>
      </c>
      <c r="G145" s="11">
        <f>SUM(H145,I145)</f>
        <v>400000</v>
      </c>
      <c r="H145" s="11">
        <v>400000</v>
      </c>
      <c r="I145" s="11" t="s">
        <v>22</v>
      </c>
      <c r="J145" s="11">
        <f>SUM(K145,L145)</f>
        <v>0</v>
      </c>
      <c r="K145" s="11">
        <v>0</v>
      </c>
      <c r="L145" s="11" t="s">
        <v>22</v>
      </c>
    </row>
    <row r="146" spans="1:12" ht="39.950000000000003" customHeight="1" x14ac:dyDescent="0.25">
      <c r="A146" s="9">
        <v>4723</v>
      </c>
      <c r="B146" s="10" t="s">
        <v>535</v>
      </c>
      <c r="C146" s="9" t="s">
        <v>536</v>
      </c>
      <c r="D146" s="11">
        <f>SUM(E146,F146)</f>
        <v>600000</v>
      </c>
      <c r="E146" s="11">
        <v>600000</v>
      </c>
      <c r="F146" s="11" t="s">
        <v>22</v>
      </c>
      <c r="G146" s="11">
        <f>SUM(H146,I146)</f>
        <v>600000</v>
      </c>
      <c r="H146" s="11">
        <v>600000</v>
      </c>
      <c r="I146" s="11" t="s">
        <v>22</v>
      </c>
      <c r="J146" s="11">
        <f>SUM(K146,L146)</f>
        <v>19000</v>
      </c>
      <c r="K146" s="11">
        <v>19000</v>
      </c>
      <c r="L146" s="11" t="s">
        <v>22</v>
      </c>
    </row>
    <row r="147" spans="1:12" ht="36.75" customHeight="1" x14ac:dyDescent="0.25">
      <c r="A147" s="9">
        <v>4724</v>
      </c>
      <c r="B147" s="10" t="s">
        <v>537</v>
      </c>
      <c r="C147" s="9" t="s">
        <v>538</v>
      </c>
      <c r="D147" s="11">
        <f>SUM(E147,F147)</f>
        <v>0</v>
      </c>
      <c r="E147" s="11">
        <v>0</v>
      </c>
      <c r="F147" s="11" t="s">
        <v>22</v>
      </c>
      <c r="G147" s="11">
        <f>SUM(H147,I147)</f>
        <v>0</v>
      </c>
      <c r="H147" s="11">
        <v>0</v>
      </c>
      <c r="I147" s="11" t="s">
        <v>22</v>
      </c>
      <c r="J147" s="11">
        <f>SUM(K147,L147)</f>
        <v>0</v>
      </c>
      <c r="K147" s="11">
        <v>0</v>
      </c>
      <c r="L147" s="11" t="s">
        <v>22</v>
      </c>
    </row>
    <row r="148" spans="1:12" ht="39.75" hidden="1" customHeight="1" x14ac:dyDescent="0.25">
      <c r="A148" s="9">
        <v>4730</v>
      </c>
      <c r="B148" s="10" t="s">
        <v>539</v>
      </c>
      <c r="C148" s="9" t="s">
        <v>367</v>
      </c>
      <c r="D148" s="11">
        <f>SUM(D150)</f>
        <v>0</v>
      </c>
      <c r="E148" s="11">
        <f>SUM(E150)</f>
        <v>0</v>
      </c>
      <c r="F148" s="11" t="s">
        <v>22</v>
      </c>
      <c r="G148" s="11">
        <f>SUM(G150)</f>
        <v>0</v>
      </c>
      <c r="H148" s="11">
        <f>SUM(H150)</f>
        <v>0</v>
      </c>
      <c r="I148" s="11" t="s">
        <v>22</v>
      </c>
      <c r="J148" s="11">
        <f>SUM(J150)</f>
        <v>0</v>
      </c>
      <c r="K148" s="11">
        <f>SUM(K150)</f>
        <v>0</v>
      </c>
      <c r="L148" s="11" t="s">
        <v>22</v>
      </c>
    </row>
    <row r="149" spans="1:12" ht="39.75" hidden="1" customHeight="1" x14ac:dyDescent="0.25">
      <c r="A149" s="9"/>
      <c r="B149" s="10" t="s">
        <v>165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ht="39.75" hidden="1" customHeight="1" x14ac:dyDescent="0.25">
      <c r="A150" s="9">
        <v>4731</v>
      </c>
      <c r="B150" s="10" t="s">
        <v>540</v>
      </c>
      <c r="C150" s="9" t="s">
        <v>541</v>
      </c>
      <c r="D150" s="11">
        <f>SUM(E150,F150)</f>
        <v>0</v>
      </c>
      <c r="E150" s="11">
        <v>0</v>
      </c>
      <c r="F150" s="11" t="s">
        <v>22</v>
      </c>
      <c r="G150" s="11">
        <f>SUM(H150,I150)</f>
        <v>0</v>
      </c>
      <c r="H150" s="11">
        <v>0</v>
      </c>
      <c r="I150" s="11" t="s">
        <v>22</v>
      </c>
      <c r="J150" s="11">
        <f>SUM(K150,L150)</f>
        <v>0</v>
      </c>
      <c r="K150" s="11">
        <v>0</v>
      </c>
      <c r="L150" s="11" t="s">
        <v>22</v>
      </c>
    </row>
    <row r="151" spans="1:12" ht="39.75" hidden="1" customHeight="1" x14ac:dyDescent="0.25">
      <c r="A151" s="9">
        <v>4740</v>
      </c>
      <c r="B151" s="10" t="s">
        <v>542</v>
      </c>
      <c r="C151" s="9" t="s">
        <v>367</v>
      </c>
      <c r="D151" s="11">
        <f>SUM(D153:D154)</f>
        <v>0</v>
      </c>
      <c r="E151" s="11">
        <f>SUM(E153:E154)</f>
        <v>0</v>
      </c>
      <c r="F151" s="11" t="s">
        <v>22</v>
      </c>
      <c r="G151" s="11">
        <f>SUM(G153:G154)</f>
        <v>0</v>
      </c>
      <c r="H151" s="11">
        <f>SUM(H153:H154)</f>
        <v>0</v>
      </c>
      <c r="I151" s="11" t="s">
        <v>22</v>
      </c>
      <c r="J151" s="11">
        <f>SUM(J153:J154)</f>
        <v>0</v>
      </c>
      <c r="K151" s="11">
        <f>SUM(K153:K154)</f>
        <v>0</v>
      </c>
      <c r="L151" s="11" t="s">
        <v>22</v>
      </c>
    </row>
    <row r="152" spans="1:12" ht="39.75" hidden="1" customHeight="1" x14ac:dyDescent="0.25">
      <c r="A152" s="9"/>
      <c r="B152" s="10" t="s">
        <v>165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ht="39.75" hidden="1" customHeight="1" x14ac:dyDescent="0.25">
      <c r="A153" s="9">
        <v>4741</v>
      </c>
      <c r="B153" s="10" t="s">
        <v>543</v>
      </c>
      <c r="C153" s="9" t="s">
        <v>544</v>
      </c>
      <c r="D153" s="11">
        <f>SUM(E153,F153)</f>
        <v>0</v>
      </c>
      <c r="E153" s="11">
        <v>0</v>
      </c>
      <c r="F153" s="11" t="s">
        <v>22</v>
      </c>
      <c r="G153" s="11">
        <f>SUM(H153,I153)</f>
        <v>0</v>
      </c>
      <c r="H153" s="11">
        <v>0</v>
      </c>
      <c r="I153" s="11" t="s">
        <v>22</v>
      </c>
      <c r="J153" s="11">
        <f>SUM(K153,L153)</f>
        <v>0</v>
      </c>
      <c r="K153" s="11">
        <v>0</v>
      </c>
      <c r="L153" s="11" t="s">
        <v>22</v>
      </c>
    </row>
    <row r="154" spans="1:12" ht="39.75" hidden="1" customHeight="1" x14ac:dyDescent="0.25">
      <c r="A154" s="9">
        <v>4742</v>
      </c>
      <c r="B154" s="10" t="s">
        <v>545</v>
      </c>
      <c r="C154" s="9" t="s">
        <v>546</v>
      </c>
      <c r="D154" s="11">
        <f>SUM(E154,F154)</f>
        <v>0</v>
      </c>
      <c r="E154" s="11">
        <v>0</v>
      </c>
      <c r="F154" s="11" t="s">
        <v>22</v>
      </c>
      <c r="G154" s="11">
        <f>SUM(H154,I154)</f>
        <v>0</v>
      </c>
      <c r="H154" s="11">
        <v>0</v>
      </c>
      <c r="I154" s="11" t="s">
        <v>22</v>
      </c>
      <c r="J154" s="11">
        <f>SUM(K154,L154)</f>
        <v>0</v>
      </c>
      <c r="K154" s="11">
        <v>0</v>
      </c>
      <c r="L154" s="11" t="s">
        <v>22</v>
      </c>
    </row>
    <row r="155" spans="1:12" ht="39.75" hidden="1" customHeight="1" x14ac:dyDescent="0.25">
      <c r="A155" s="9">
        <v>4750</v>
      </c>
      <c r="B155" s="10" t="s">
        <v>547</v>
      </c>
      <c r="C155" s="9" t="s">
        <v>367</v>
      </c>
      <c r="D155" s="11">
        <f>SUM(D157)</f>
        <v>0</v>
      </c>
      <c r="E155" s="11">
        <f>SUM(E157)</f>
        <v>0</v>
      </c>
      <c r="F155" s="11" t="s">
        <v>22</v>
      </c>
      <c r="G155" s="11">
        <f>SUM(G157)</f>
        <v>0</v>
      </c>
      <c r="H155" s="11">
        <f>SUM(H157)</f>
        <v>0</v>
      </c>
      <c r="I155" s="11" t="s">
        <v>22</v>
      </c>
      <c r="J155" s="11">
        <f>SUM(J157)</f>
        <v>0</v>
      </c>
      <c r="K155" s="11">
        <f>SUM(K157)</f>
        <v>0</v>
      </c>
      <c r="L155" s="11" t="s">
        <v>22</v>
      </c>
    </row>
    <row r="156" spans="1:12" ht="39.75" hidden="1" customHeight="1" x14ac:dyDescent="0.25">
      <c r="A156" s="9"/>
      <c r="B156" s="10" t="s">
        <v>165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ht="39.75" hidden="1" customHeight="1" x14ac:dyDescent="0.25">
      <c r="A157" s="9">
        <v>4751</v>
      </c>
      <c r="B157" s="10" t="s">
        <v>548</v>
      </c>
      <c r="C157" s="9" t="s">
        <v>549</v>
      </c>
      <c r="D157" s="11">
        <f>SUM(E157,F157)</f>
        <v>0</v>
      </c>
      <c r="E157" s="11">
        <v>0</v>
      </c>
      <c r="F157" s="11" t="s">
        <v>22</v>
      </c>
      <c r="G157" s="11">
        <f>SUM(H157,I157)</f>
        <v>0</v>
      </c>
      <c r="H157" s="11">
        <v>0</v>
      </c>
      <c r="I157" s="11" t="s">
        <v>22</v>
      </c>
      <c r="J157" s="11">
        <f>SUM(K157,L157)</f>
        <v>0</v>
      </c>
      <c r="K157" s="11">
        <v>0</v>
      </c>
      <c r="L157" s="11" t="s">
        <v>22</v>
      </c>
    </row>
    <row r="158" spans="1:12" ht="39.75" hidden="1" customHeight="1" x14ac:dyDescent="0.25">
      <c r="A158" s="9">
        <v>4760</v>
      </c>
      <c r="B158" s="10" t="s">
        <v>550</v>
      </c>
      <c r="C158" s="9" t="s">
        <v>367</v>
      </c>
      <c r="D158" s="11">
        <f>SUM(D160)</f>
        <v>0</v>
      </c>
      <c r="E158" s="11">
        <f>SUM(E160)</f>
        <v>0</v>
      </c>
      <c r="F158" s="11" t="s">
        <v>22</v>
      </c>
      <c r="G158" s="11">
        <f>SUM(G160)</f>
        <v>0</v>
      </c>
      <c r="H158" s="11">
        <f>SUM(H160)</f>
        <v>0</v>
      </c>
      <c r="I158" s="11" t="s">
        <v>22</v>
      </c>
      <c r="J158" s="11">
        <f>SUM(J160)</f>
        <v>0</v>
      </c>
      <c r="K158" s="11">
        <f>SUM(K160)</f>
        <v>0</v>
      </c>
      <c r="L158" s="11" t="s">
        <v>22</v>
      </c>
    </row>
    <row r="159" spans="1:12" ht="39.75" hidden="1" customHeight="1" x14ac:dyDescent="0.25">
      <c r="A159" s="9"/>
      <c r="B159" s="10" t="s">
        <v>165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ht="39.75" hidden="1" customHeight="1" x14ac:dyDescent="0.25">
      <c r="A160" s="9">
        <v>4761</v>
      </c>
      <c r="B160" s="10" t="s">
        <v>551</v>
      </c>
      <c r="C160" s="9" t="s">
        <v>552</v>
      </c>
      <c r="D160" s="11">
        <f>SUM(E160,F160)</f>
        <v>0</v>
      </c>
      <c r="E160" s="11">
        <v>0</v>
      </c>
      <c r="F160" s="11" t="s">
        <v>22</v>
      </c>
      <c r="G160" s="11">
        <f>SUM(H160,I160)</f>
        <v>0</v>
      </c>
      <c r="H160" s="11">
        <v>0</v>
      </c>
      <c r="I160" s="11" t="s">
        <v>22</v>
      </c>
      <c r="J160" s="11">
        <f>SUM(K160,L160)</f>
        <v>0</v>
      </c>
      <c r="K160" s="11">
        <v>0</v>
      </c>
      <c r="L160" s="11" t="s">
        <v>22</v>
      </c>
    </row>
    <row r="161" spans="1:12" ht="36.75" customHeight="1" x14ac:dyDescent="0.25">
      <c r="A161" s="9">
        <v>4770</v>
      </c>
      <c r="B161" s="10" t="s">
        <v>553</v>
      </c>
      <c r="C161" s="9" t="s">
        <v>367</v>
      </c>
      <c r="D161" s="11">
        <f t="shared" ref="D161:L161" si="12">SUM(D163)</f>
        <v>0</v>
      </c>
      <c r="E161" s="11">
        <f t="shared" si="12"/>
        <v>35000000</v>
      </c>
      <c r="F161" s="11">
        <f t="shared" si="12"/>
        <v>0</v>
      </c>
      <c r="G161" s="11">
        <f t="shared" si="12"/>
        <v>0</v>
      </c>
      <c r="H161" s="11">
        <f t="shared" si="12"/>
        <v>35000000</v>
      </c>
      <c r="I161" s="11">
        <f t="shared" si="12"/>
        <v>0</v>
      </c>
      <c r="J161" s="11">
        <f t="shared" si="12"/>
        <v>0</v>
      </c>
      <c r="K161" s="11">
        <f t="shared" si="12"/>
        <v>0</v>
      </c>
      <c r="L161" s="11">
        <f t="shared" si="12"/>
        <v>0</v>
      </c>
    </row>
    <row r="162" spans="1:12" ht="39.75" hidden="1" customHeight="1" x14ac:dyDescent="0.25">
      <c r="A162" s="9"/>
      <c r="B162" s="10" t="s">
        <v>165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ht="39.950000000000003" customHeight="1" x14ac:dyDescent="0.25">
      <c r="A163" s="9">
        <v>4771</v>
      </c>
      <c r="B163" s="10" t="s">
        <v>554</v>
      </c>
      <c r="C163" s="9" t="s">
        <v>555</v>
      </c>
      <c r="D163" s="11">
        <v>0</v>
      </c>
      <c r="E163" s="11">
        <v>35000000</v>
      </c>
      <c r="F163" s="11">
        <v>0</v>
      </c>
      <c r="G163" s="11">
        <v>0</v>
      </c>
      <c r="H163" s="11">
        <v>35000000</v>
      </c>
      <c r="I163" s="11">
        <v>0</v>
      </c>
      <c r="J163" s="11">
        <v>0</v>
      </c>
      <c r="K163" s="11">
        <v>0</v>
      </c>
      <c r="L163" s="11">
        <v>0</v>
      </c>
    </row>
    <row r="164" spans="1:12" ht="39.950000000000003" customHeight="1" x14ac:dyDescent="0.25">
      <c r="A164" s="9">
        <v>4772</v>
      </c>
      <c r="B164" s="10" t="s">
        <v>556</v>
      </c>
      <c r="C164" s="9" t="s">
        <v>367</v>
      </c>
      <c r="D164" s="11">
        <f>SUM(E164,F164)</f>
        <v>35000000</v>
      </c>
      <c r="E164" s="11">
        <v>35000000</v>
      </c>
      <c r="F164" s="11" t="s">
        <v>22</v>
      </c>
      <c r="G164" s="11">
        <f>SUM(H164,I164)</f>
        <v>35000000</v>
      </c>
      <c r="H164" s="11">
        <v>35000000</v>
      </c>
      <c r="I164" s="11" t="s">
        <v>22</v>
      </c>
      <c r="J164" s="11">
        <f>SUM(K164,L164)</f>
        <v>0</v>
      </c>
      <c r="K164" s="11">
        <v>0</v>
      </c>
      <c r="L164" s="11" t="s">
        <v>22</v>
      </c>
    </row>
    <row r="165" spans="1:12" ht="39.950000000000003" customHeight="1" x14ac:dyDescent="0.25">
      <c r="A165" s="9">
        <v>5000</v>
      </c>
      <c r="B165" s="10" t="s">
        <v>557</v>
      </c>
      <c r="C165" s="9" t="s">
        <v>367</v>
      </c>
      <c r="D165" s="11">
        <f>SUM(D167,D185,D191,D194,D200)</f>
        <v>125843738</v>
      </c>
      <c r="E165" s="11" t="s">
        <v>22</v>
      </c>
      <c r="F165" s="11">
        <f>SUM(F167,F185,F191,F194,F200)</f>
        <v>125843738</v>
      </c>
      <c r="G165" s="11">
        <f>SUM(G167,G185,G191,G194,G200)</f>
        <v>125843738</v>
      </c>
      <c r="H165" s="11" t="s">
        <v>22</v>
      </c>
      <c r="I165" s="11">
        <f>SUM(I167,I185,I191,I194,I200)</f>
        <v>125843738</v>
      </c>
      <c r="J165" s="11">
        <f>SUM(J167,J185,J191,J194,J200)</f>
        <v>34758325</v>
      </c>
      <c r="K165" s="11" t="s">
        <v>22</v>
      </c>
      <c r="L165" s="11">
        <f>SUM(L167,L185,L191,L194,L200)</f>
        <v>34758325</v>
      </c>
    </row>
    <row r="166" spans="1:12" ht="39.75" hidden="1" customHeight="1" x14ac:dyDescent="0.25">
      <c r="A166" s="9"/>
      <c r="B166" s="10" t="s">
        <v>365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ht="39" customHeight="1" x14ac:dyDescent="0.25">
      <c r="A167" s="9">
        <v>5100</v>
      </c>
      <c r="B167" s="10" t="s">
        <v>558</v>
      </c>
      <c r="C167" s="9" t="s">
        <v>367</v>
      </c>
      <c r="D167" s="11">
        <f>SUM(D169,D174,D179)</f>
        <v>125843738</v>
      </c>
      <c r="E167" s="11" t="s">
        <v>22</v>
      </c>
      <c r="F167" s="11">
        <f>SUM(F169,F174,F179)</f>
        <v>125843738</v>
      </c>
      <c r="G167" s="11">
        <f>SUM(G169,G174,G179)</f>
        <v>125843738</v>
      </c>
      <c r="H167" s="11" t="s">
        <v>22</v>
      </c>
      <c r="I167" s="11">
        <f>SUM(I169,I174,I179)</f>
        <v>125843738</v>
      </c>
      <c r="J167" s="11">
        <f>SUM(J169,J174,J179)</f>
        <v>34758325</v>
      </c>
      <c r="K167" s="11" t="s">
        <v>22</v>
      </c>
      <c r="L167" s="11">
        <f>SUM(L169,L174,L179)</f>
        <v>34758325</v>
      </c>
    </row>
    <row r="168" spans="1:12" ht="39.75" hidden="1" customHeight="1" x14ac:dyDescent="0.25">
      <c r="A168" s="9"/>
      <c r="B168" s="10" t="s">
        <v>365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7.5" customHeight="1" x14ac:dyDescent="0.25">
      <c r="A169" s="9">
        <v>5110</v>
      </c>
      <c r="B169" s="10" t="s">
        <v>559</v>
      </c>
      <c r="C169" s="9" t="s">
        <v>367</v>
      </c>
      <c r="D169" s="11">
        <f>SUM(D171:D173)</f>
        <v>115343738</v>
      </c>
      <c r="E169" s="11" t="s">
        <v>22</v>
      </c>
      <c r="F169" s="11">
        <f>SUM(F171:F173)</f>
        <v>115343738</v>
      </c>
      <c r="G169" s="11">
        <f>SUM(G171:G173)</f>
        <v>115343738</v>
      </c>
      <c r="H169" s="11" t="s">
        <v>22</v>
      </c>
      <c r="I169" s="11">
        <f>SUM(I171:I173)</f>
        <v>115343738</v>
      </c>
      <c r="J169" s="11">
        <f>SUM(J171:J173)</f>
        <v>31803325</v>
      </c>
      <c r="K169" s="11" t="s">
        <v>22</v>
      </c>
      <c r="L169" s="11">
        <f>SUM(L171:L173)</f>
        <v>31803325</v>
      </c>
    </row>
    <row r="170" spans="1:12" ht="39.75" hidden="1" customHeight="1" x14ac:dyDescent="0.25">
      <c r="A170" s="9"/>
      <c r="B170" s="10" t="s">
        <v>165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75" hidden="1" customHeight="1" x14ac:dyDescent="0.25">
      <c r="A171" s="9">
        <v>5111</v>
      </c>
      <c r="B171" s="10" t="s">
        <v>560</v>
      </c>
      <c r="C171" s="9" t="s">
        <v>561</v>
      </c>
      <c r="D171" s="11">
        <f>SUM(E171,F171)</f>
        <v>0</v>
      </c>
      <c r="E171" s="11" t="s">
        <v>22</v>
      </c>
      <c r="F171" s="11">
        <v>0</v>
      </c>
      <c r="G171" s="11">
        <f>SUM(H171,I171)</f>
        <v>0</v>
      </c>
      <c r="H171" s="11" t="s">
        <v>22</v>
      </c>
      <c r="I171" s="11">
        <v>0</v>
      </c>
      <c r="J171" s="11">
        <f>SUM(K171,L171)</f>
        <v>0</v>
      </c>
      <c r="K171" s="11" t="s">
        <v>22</v>
      </c>
      <c r="L171" s="11">
        <v>0</v>
      </c>
    </row>
    <row r="172" spans="1:12" ht="39.950000000000003" customHeight="1" x14ac:dyDescent="0.25">
      <c r="A172" s="9">
        <v>5112</v>
      </c>
      <c r="B172" s="10" t="s">
        <v>562</v>
      </c>
      <c r="C172" s="9" t="s">
        <v>563</v>
      </c>
      <c r="D172" s="11">
        <f>SUM(E172,F172)</f>
        <v>107843738</v>
      </c>
      <c r="E172" s="11" t="s">
        <v>22</v>
      </c>
      <c r="F172" s="11">
        <v>107843738</v>
      </c>
      <c r="G172" s="11">
        <f>SUM(H172,I172)</f>
        <v>107843738</v>
      </c>
      <c r="H172" s="11" t="s">
        <v>22</v>
      </c>
      <c r="I172" s="11">
        <v>107843738</v>
      </c>
      <c r="J172" s="11">
        <f>SUM(K172,L172)</f>
        <v>31803325</v>
      </c>
      <c r="K172" s="11" t="s">
        <v>22</v>
      </c>
      <c r="L172" s="11">
        <v>31803325</v>
      </c>
    </row>
    <row r="173" spans="1:12" ht="38.25" customHeight="1" x14ac:dyDescent="0.25">
      <c r="A173" s="9">
        <v>5113</v>
      </c>
      <c r="B173" s="10" t="s">
        <v>564</v>
      </c>
      <c r="C173" s="9" t="s">
        <v>565</v>
      </c>
      <c r="D173" s="11">
        <f>SUM(E173,F173)</f>
        <v>7500000</v>
      </c>
      <c r="E173" s="11" t="s">
        <v>22</v>
      </c>
      <c r="F173" s="11">
        <v>7500000</v>
      </c>
      <c r="G173" s="11">
        <f>SUM(H173,I173)</f>
        <v>7500000</v>
      </c>
      <c r="H173" s="11" t="s">
        <v>22</v>
      </c>
      <c r="I173" s="11">
        <v>7500000</v>
      </c>
      <c r="J173" s="11">
        <f>SUM(K173,L173)</f>
        <v>0</v>
      </c>
      <c r="K173" s="11" t="s">
        <v>22</v>
      </c>
      <c r="L173" s="11">
        <v>0</v>
      </c>
    </row>
    <row r="174" spans="1:12" ht="39.75" hidden="1" customHeight="1" x14ac:dyDescent="0.25">
      <c r="A174" s="9">
        <v>5120</v>
      </c>
      <c r="B174" s="10" t="s">
        <v>566</v>
      </c>
      <c r="C174" s="9" t="s">
        <v>367</v>
      </c>
      <c r="D174" s="11">
        <f>SUM(D176:D178)</f>
        <v>0</v>
      </c>
      <c r="E174" s="11" t="s">
        <v>22</v>
      </c>
      <c r="F174" s="11">
        <f>SUM(F176:F178)</f>
        <v>0</v>
      </c>
      <c r="G174" s="11">
        <f>SUM(G176:G178)</f>
        <v>0</v>
      </c>
      <c r="H174" s="11" t="s">
        <v>22</v>
      </c>
      <c r="I174" s="11">
        <f>SUM(I176:I178)</f>
        <v>0</v>
      </c>
      <c r="J174" s="11">
        <f>SUM(J176:J178)</f>
        <v>0</v>
      </c>
      <c r="K174" s="11" t="s">
        <v>22</v>
      </c>
      <c r="L174" s="11">
        <f>SUM(L176:L178)</f>
        <v>0</v>
      </c>
    </row>
    <row r="175" spans="1:12" ht="39.75" hidden="1" customHeight="1" x14ac:dyDescent="0.25">
      <c r="A175" s="9"/>
      <c r="B175" s="10" t="s">
        <v>165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ht="39.75" hidden="1" customHeight="1" x14ac:dyDescent="0.25">
      <c r="A176" s="9">
        <v>5121</v>
      </c>
      <c r="B176" s="10" t="s">
        <v>567</v>
      </c>
      <c r="C176" s="9" t="s">
        <v>568</v>
      </c>
      <c r="D176" s="11">
        <f>SUM(E176,F176)</f>
        <v>0</v>
      </c>
      <c r="E176" s="11" t="s">
        <v>22</v>
      </c>
      <c r="F176" s="11">
        <v>0</v>
      </c>
      <c r="G176" s="11">
        <f>SUM(H176,I176)</f>
        <v>0</v>
      </c>
      <c r="H176" s="11" t="s">
        <v>22</v>
      </c>
      <c r="I176" s="11">
        <v>0</v>
      </c>
      <c r="J176" s="11">
        <f>SUM(K176,L176)</f>
        <v>0</v>
      </c>
      <c r="K176" s="11" t="s">
        <v>22</v>
      </c>
      <c r="L176" s="11">
        <v>0</v>
      </c>
    </row>
    <row r="177" spans="1:12" ht="39.75" hidden="1" customHeight="1" x14ac:dyDescent="0.25">
      <c r="A177" s="9">
        <v>5122</v>
      </c>
      <c r="B177" s="10" t="s">
        <v>569</v>
      </c>
      <c r="C177" s="9" t="s">
        <v>570</v>
      </c>
      <c r="D177" s="11">
        <f>SUM(E177,F177)</f>
        <v>0</v>
      </c>
      <c r="E177" s="11" t="s">
        <v>22</v>
      </c>
      <c r="F177" s="11">
        <v>0</v>
      </c>
      <c r="G177" s="11">
        <f>SUM(H177,I177)</f>
        <v>0</v>
      </c>
      <c r="H177" s="11" t="s">
        <v>22</v>
      </c>
      <c r="I177" s="11">
        <v>0</v>
      </c>
      <c r="J177" s="11">
        <f>SUM(K177,L177)</f>
        <v>0</v>
      </c>
      <c r="K177" s="11" t="s">
        <v>22</v>
      </c>
      <c r="L177" s="11">
        <v>0</v>
      </c>
    </row>
    <row r="178" spans="1:12" ht="39.75" hidden="1" customHeight="1" x14ac:dyDescent="0.25">
      <c r="A178" s="9">
        <v>5123</v>
      </c>
      <c r="B178" s="10" t="s">
        <v>571</v>
      </c>
      <c r="C178" s="9" t="s">
        <v>572</v>
      </c>
      <c r="D178" s="11">
        <f>SUM(E178,F178)</f>
        <v>0</v>
      </c>
      <c r="E178" s="11" t="s">
        <v>22</v>
      </c>
      <c r="F178" s="11">
        <v>0</v>
      </c>
      <c r="G178" s="11">
        <f>SUM(H178,I178)</f>
        <v>0</v>
      </c>
      <c r="H178" s="11" t="s">
        <v>22</v>
      </c>
      <c r="I178" s="11">
        <v>0</v>
      </c>
      <c r="J178" s="11">
        <f>SUM(K178,L178)</f>
        <v>0</v>
      </c>
      <c r="K178" s="11" t="s">
        <v>22</v>
      </c>
      <c r="L178" s="11">
        <v>0</v>
      </c>
    </row>
    <row r="179" spans="1:12" ht="39" customHeight="1" x14ac:dyDescent="0.25">
      <c r="A179" s="9">
        <v>5130</v>
      </c>
      <c r="B179" s="10" t="s">
        <v>573</v>
      </c>
      <c r="C179" s="9" t="s">
        <v>367</v>
      </c>
      <c r="D179" s="11">
        <f>SUM(D181:D184)</f>
        <v>10500000</v>
      </c>
      <c r="E179" s="11" t="s">
        <v>22</v>
      </c>
      <c r="F179" s="11">
        <f>SUM(F181:F184)</f>
        <v>10500000</v>
      </c>
      <c r="G179" s="11">
        <f>SUM(G181:G184)</f>
        <v>10500000</v>
      </c>
      <c r="H179" s="11" t="s">
        <v>22</v>
      </c>
      <c r="I179" s="11">
        <f>SUM(I181:I184)</f>
        <v>10500000</v>
      </c>
      <c r="J179" s="11">
        <f>SUM(J181:J184)</f>
        <v>2955000</v>
      </c>
      <c r="K179" s="11" t="s">
        <v>22</v>
      </c>
      <c r="L179" s="11">
        <f>SUM(L181:L184)</f>
        <v>2955000</v>
      </c>
    </row>
    <row r="180" spans="1:12" ht="39.75" hidden="1" customHeight="1" x14ac:dyDescent="0.25">
      <c r="A180" s="9"/>
      <c r="B180" s="10" t="s">
        <v>165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ht="39.75" hidden="1" customHeight="1" x14ac:dyDescent="0.25">
      <c r="A181" s="9">
        <v>5131</v>
      </c>
      <c r="B181" s="10" t="s">
        <v>574</v>
      </c>
      <c r="C181" s="9" t="s">
        <v>575</v>
      </c>
      <c r="D181" s="11">
        <f>SUM(E181,F181)</f>
        <v>0</v>
      </c>
      <c r="E181" s="11" t="s">
        <v>22</v>
      </c>
      <c r="F181" s="11">
        <v>0</v>
      </c>
      <c r="G181" s="11">
        <f>SUM(H181,I181)</f>
        <v>0</v>
      </c>
      <c r="H181" s="11" t="s">
        <v>22</v>
      </c>
      <c r="I181" s="11">
        <v>0</v>
      </c>
      <c r="J181" s="11">
        <f>SUM(K181,L181)</f>
        <v>0</v>
      </c>
      <c r="K181" s="11" t="s">
        <v>22</v>
      </c>
      <c r="L181" s="11">
        <v>0</v>
      </c>
    </row>
    <row r="182" spans="1:12" ht="39.75" hidden="1" customHeight="1" x14ac:dyDescent="0.25">
      <c r="A182" s="9">
        <v>5132</v>
      </c>
      <c r="B182" s="10" t="s">
        <v>576</v>
      </c>
      <c r="C182" s="9" t="s">
        <v>577</v>
      </c>
      <c r="D182" s="11">
        <f>SUM(E182,F182)</f>
        <v>0</v>
      </c>
      <c r="E182" s="11" t="s">
        <v>22</v>
      </c>
      <c r="F182" s="11">
        <v>0</v>
      </c>
      <c r="G182" s="11">
        <f>SUM(H182,I182)</f>
        <v>0</v>
      </c>
      <c r="H182" s="11" t="s">
        <v>22</v>
      </c>
      <c r="I182" s="11">
        <v>0</v>
      </c>
      <c r="J182" s="11">
        <f>SUM(K182,L182)</f>
        <v>0</v>
      </c>
      <c r="K182" s="11" t="s">
        <v>22</v>
      </c>
      <c r="L182" s="11">
        <v>0</v>
      </c>
    </row>
    <row r="183" spans="1:12" ht="39.75" hidden="1" customHeight="1" x14ac:dyDescent="0.25">
      <c r="A183" s="9">
        <v>5133</v>
      </c>
      <c r="B183" s="10" t="s">
        <v>578</v>
      </c>
      <c r="C183" s="9" t="s">
        <v>579</v>
      </c>
      <c r="D183" s="11">
        <f>SUM(E183,F183)</f>
        <v>0</v>
      </c>
      <c r="E183" s="11" t="s">
        <v>22</v>
      </c>
      <c r="F183" s="11">
        <v>0</v>
      </c>
      <c r="G183" s="11">
        <f>SUM(H183,I183)</f>
        <v>0</v>
      </c>
      <c r="H183" s="11" t="s">
        <v>22</v>
      </c>
      <c r="I183" s="11">
        <v>0</v>
      </c>
      <c r="J183" s="11">
        <f>SUM(K183,L183)</f>
        <v>0</v>
      </c>
      <c r="K183" s="11" t="s">
        <v>22</v>
      </c>
      <c r="L183" s="11">
        <v>0</v>
      </c>
    </row>
    <row r="184" spans="1:12" ht="36" customHeight="1" x14ac:dyDescent="0.25">
      <c r="A184" s="9">
        <v>5134</v>
      </c>
      <c r="B184" s="10" t="s">
        <v>580</v>
      </c>
      <c r="C184" s="9" t="s">
        <v>581</v>
      </c>
      <c r="D184" s="11">
        <f>SUM(E184,F184)</f>
        <v>10500000</v>
      </c>
      <c r="E184" s="11" t="s">
        <v>22</v>
      </c>
      <c r="F184" s="11">
        <v>10500000</v>
      </c>
      <c r="G184" s="11">
        <f>SUM(H184,I184)</f>
        <v>10500000</v>
      </c>
      <c r="H184" s="11" t="s">
        <v>22</v>
      </c>
      <c r="I184" s="11">
        <v>10500000</v>
      </c>
      <c r="J184" s="11">
        <f>SUM(K184,L184)</f>
        <v>2955000</v>
      </c>
      <c r="K184" s="11" t="s">
        <v>22</v>
      </c>
      <c r="L184" s="11">
        <v>2955000</v>
      </c>
    </row>
    <row r="185" spans="1:12" ht="39.75" hidden="1" customHeight="1" x14ac:dyDescent="0.25">
      <c r="A185" s="9">
        <v>5200</v>
      </c>
      <c r="B185" s="10" t="s">
        <v>582</v>
      </c>
      <c r="C185" s="9" t="s">
        <v>367</v>
      </c>
      <c r="D185" s="11">
        <f>SUM(D187:D190)</f>
        <v>0</v>
      </c>
      <c r="E185" s="11" t="s">
        <v>22</v>
      </c>
      <c r="F185" s="11">
        <f>SUM(F187:F190)</f>
        <v>0</v>
      </c>
      <c r="G185" s="11">
        <f>SUM(G187:G190)</f>
        <v>0</v>
      </c>
      <c r="H185" s="11" t="s">
        <v>22</v>
      </c>
      <c r="I185" s="11">
        <f>SUM(I187:I190)</f>
        <v>0</v>
      </c>
      <c r="J185" s="11">
        <f>SUM(J187:J190)</f>
        <v>0</v>
      </c>
      <c r="K185" s="11" t="s">
        <v>22</v>
      </c>
      <c r="L185" s="11">
        <f>SUM(L187:L190)</f>
        <v>0</v>
      </c>
    </row>
    <row r="186" spans="1:12" ht="39.75" hidden="1" customHeight="1" x14ac:dyDescent="0.25">
      <c r="A186" s="9"/>
      <c r="B186" s="10" t="s">
        <v>365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ht="39.75" hidden="1" customHeight="1" x14ac:dyDescent="0.25">
      <c r="A187" s="9">
        <v>5211</v>
      </c>
      <c r="B187" s="10" t="s">
        <v>583</v>
      </c>
      <c r="C187" s="9" t="s">
        <v>584</v>
      </c>
      <c r="D187" s="11">
        <f>SUM(E187,F187)</f>
        <v>0</v>
      </c>
      <c r="E187" s="11" t="s">
        <v>22</v>
      </c>
      <c r="F187" s="11">
        <v>0</v>
      </c>
      <c r="G187" s="11">
        <f>SUM(H187,I187)</f>
        <v>0</v>
      </c>
      <c r="H187" s="11" t="s">
        <v>22</v>
      </c>
      <c r="I187" s="11">
        <v>0</v>
      </c>
      <c r="J187" s="11">
        <f>SUM(K187,L187)</f>
        <v>0</v>
      </c>
      <c r="K187" s="11" t="s">
        <v>22</v>
      </c>
      <c r="L187" s="11">
        <v>0</v>
      </c>
    </row>
    <row r="188" spans="1:12" ht="39.75" hidden="1" customHeight="1" x14ac:dyDescent="0.25">
      <c r="A188" s="9">
        <v>5221</v>
      </c>
      <c r="B188" s="10" t="s">
        <v>585</v>
      </c>
      <c r="C188" s="9" t="s">
        <v>586</v>
      </c>
      <c r="D188" s="11">
        <f>SUM(E188,F188)</f>
        <v>0</v>
      </c>
      <c r="E188" s="11" t="s">
        <v>22</v>
      </c>
      <c r="F188" s="11">
        <v>0</v>
      </c>
      <c r="G188" s="11">
        <f>SUM(H188,I188)</f>
        <v>0</v>
      </c>
      <c r="H188" s="11" t="s">
        <v>22</v>
      </c>
      <c r="I188" s="11">
        <v>0</v>
      </c>
      <c r="J188" s="11">
        <f>SUM(K188,L188)</f>
        <v>0</v>
      </c>
      <c r="K188" s="11" t="s">
        <v>22</v>
      </c>
      <c r="L188" s="11">
        <v>0</v>
      </c>
    </row>
    <row r="189" spans="1:12" ht="39.75" hidden="1" customHeight="1" x14ac:dyDescent="0.25">
      <c r="A189" s="9">
        <v>5231</v>
      </c>
      <c r="B189" s="10" t="s">
        <v>587</v>
      </c>
      <c r="C189" s="9" t="s">
        <v>588</v>
      </c>
      <c r="D189" s="11">
        <f>SUM(E189,F189)</f>
        <v>0</v>
      </c>
      <c r="E189" s="11" t="s">
        <v>22</v>
      </c>
      <c r="F189" s="11">
        <v>0</v>
      </c>
      <c r="G189" s="11">
        <f>SUM(H189,I189)</f>
        <v>0</v>
      </c>
      <c r="H189" s="11" t="s">
        <v>22</v>
      </c>
      <c r="I189" s="11">
        <v>0</v>
      </c>
      <c r="J189" s="11">
        <f>SUM(K189,L189)</f>
        <v>0</v>
      </c>
      <c r="K189" s="11" t="s">
        <v>22</v>
      </c>
      <c r="L189" s="11">
        <v>0</v>
      </c>
    </row>
    <row r="190" spans="1:12" ht="39.75" hidden="1" customHeight="1" x14ac:dyDescent="0.25">
      <c r="A190" s="9">
        <v>5241</v>
      </c>
      <c r="B190" s="10" t="s">
        <v>589</v>
      </c>
      <c r="C190" s="9" t="s">
        <v>590</v>
      </c>
      <c r="D190" s="11">
        <f>SUM(E190,F190)</f>
        <v>0</v>
      </c>
      <c r="E190" s="11" t="s">
        <v>22</v>
      </c>
      <c r="F190" s="11">
        <v>0</v>
      </c>
      <c r="G190" s="11">
        <f>SUM(H190,I190)</f>
        <v>0</v>
      </c>
      <c r="H190" s="11" t="s">
        <v>22</v>
      </c>
      <c r="I190" s="11">
        <v>0</v>
      </c>
      <c r="J190" s="11">
        <f>SUM(K190,L190)</f>
        <v>0</v>
      </c>
      <c r="K190" s="11" t="s">
        <v>22</v>
      </c>
      <c r="L190" s="11">
        <v>0</v>
      </c>
    </row>
    <row r="191" spans="1:12" ht="39.75" hidden="1" customHeight="1" x14ac:dyDescent="0.25">
      <c r="A191" s="9">
        <v>5300</v>
      </c>
      <c r="B191" s="10" t="s">
        <v>591</v>
      </c>
      <c r="C191" s="9" t="s">
        <v>367</v>
      </c>
      <c r="D191" s="11">
        <f>SUM(D193)</f>
        <v>0</v>
      </c>
      <c r="E191" s="11" t="s">
        <v>22</v>
      </c>
      <c r="F191" s="11">
        <f>SUM(F193)</f>
        <v>0</v>
      </c>
      <c r="G191" s="11">
        <f>SUM(G193)</f>
        <v>0</v>
      </c>
      <c r="H191" s="11" t="s">
        <v>22</v>
      </c>
      <c r="I191" s="11">
        <f>SUM(I193)</f>
        <v>0</v>
      </c>
      <c r="J191" s="11">
        <f>SUM(J193)</f>
        <v>0</v>
      </c>
      <c r="K191" s="11" t="s">
        <v>22</v>
      </c>
      <c r="L191" s="11">
        <f>SUM(L193)</f>
        <v>0</v>
      </c>
    </row>
    <row r="192" spans="1:12" ht="39.75" hidden="1" customHeight="1" x14ac:dyDescent="0.25">
      <c r="A192" s="9"/>
      <c r="B192" s="10" t="s">
        <v>365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ht="39.75" hidden="1" customHeight="1" x14ac:dyDescent="0.25">
      <c r="A193" s="9">
        <v>5311</v>
      </c>
      <c r="B193" s="10" t="s">
        <v>592</v>
      </c>
      <c r="C193" s="9" t="s">
        <v>593</v>
      </c>
      <c r="D193" s="11">
        <f>SUM(E193,F193)</f>
        <v>0</v>
      </c>
      <c r="E193" s="11" t="s">
        <v>22</v>
      </c>
      <c r="F193" s="11">
        <v>0</v>
      </c>
      <c r="G193" s="11">
        <f>SUM(H193,I193)</f>
        <v>0</v>
      </c>
      <c r="H193" s="11" t="s">
        <v>22</v>
      </c>
      <c r="I193" s="11">
        <v>0</v>
      </c>
      <c r="J193" s="11">
        <f>SUM(K193,L193)</f>
        <v>0</v>
      </c>
      <c r="K193" s="11" t="s">
        <v>22</v>
      </c>
      <c r="L193" s="11">
        <v>0</v>
      </c>
    </row>
    <row r="194" spans="1:12" ht="39.75" hidden="1" customHeight="1" x14ac:dyDescent="0.25">
      <c r="A194" s="9">
        <v>5400</v>
      </c>
      <c r="B194" s="10" t="s">
        <v>594</v>
      </c>
      <c r="C194" s="9" t="s">
        <v>367</v>
      </c>
      <c r="D194" s="11">
        <f>SUM(D196:D199)</f>
        <v>0</v>
      </c>
      <c r="E194" s="11" t="s">
        <v>22</v>
      </c>
      <c r="F194" s="11">
        <f>SUM(F196:F199)</f>
        <v>0</v>
      </c>
      <c r="G194" s="11">
        <f>SUM(G196:G199)</f>
        <v>0</v>
      </c>
      <c r="H194" s="11" t="s">
        <v>22</v>
      </c>
      <c r="I194" s="11">
        <f>SUM(I196:I199)</f>
        <v>0</v>
      </c>
      <c r="J194" s="11">
        <f>SUM(J196:J199)</f>
        <v>0</v>
      </c>
      <c r="K194" s="11" t="s">
        <v>22</v>
      </c>
      <c r="L194" s="11">
        <f>SUM(L196:L199)</f>
        <v>0</v>
      </c>
    </row>
    <row r="195" spans="1:12" ht="39.75" hidden="1" customHeight="1" x14ac:dyDescent="0.25">
      <c r="A195" s="9"/>
      <c r="B195" s="10" t="s">
        <v>365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ht="39.75" hidden="1" customHeight="1" x14ac:dyDescent="0.25">
      <c r="A196" s="9">
        <v>5411</v>
      </c>
      <c r="B196" s="10" t="s">
        <v>595</v>
      </c>
      <c r="C196" s="9" t="s">
        <v>596</v>
      </c>
      <c r="D196" s="11">
        <f>SUM(E196,F196)</f>
        <v>0</v>
      </c>
      <c r="E196" s="11" t="s">
        <v>22</v>
      </c>
      <c r="F196" s="11">
        <v>0</v>
      </c>
      <c r="G196" s="11">
        <f>SUM(H196,I196)</f>
        <v>0</v>
      </c>
      <c r="H196" s="11" t="s">
        <v>22</v>
      </c>
      <c r="I196" s="11">
        <v>0</v>
      </c>
      <c r="J196" s="11">
        <f>SUM(K196,L196)</f>
        <v>0</v>
      </c>
      <c r="K196" s="11" t="s">
        <v>22</v>
      </c>
      <c r="L196" s="11">
        <v>0</v>
      </c>
    </row>
    <row r="197" spans="1:12" ht="39.75" hidden="1" customHeight="1" x14ac:dyDescent="0.25">
      <c r="A197" s="9">
        <v>5421</v>
      </c>
      <c r="B197" s="10" t="s">
        <v>597</v>
      </c>
      <c r="C197" s="9" t="s">
        <v>598</v>
      </c>
      <c r="D197" s="11">
        <f>SUM(E197,F197)</f>
        <v>0</v>
      </c>
      <c r="E197" s="11" t="s">
        <v>22</v>
      </c>
      <c r="F197" s="11">
        <v>0</v>
      </c>
      <c r="G197" s="11">
        <f>SUM(H197,I197)</f>
        <v>0</v>
      </c>
      <c r="H197" s="11" t="s">
        <v>22</v>
      </c>
      <c r="I197" s="11">
        <v>0</v>
      </c>
      <c r="J197" s="11">
        <f>SUM(K197,L197)</f>
        <v>0</v>
      </c>
      <c r="K197" s="11" t="s">
        <v>22</v>
      </c>
      <c r="L197" s="11">
        <v>0</v>
      </c>
    </row>
    <row r="198" spans="1:12" ht="39.75" hidden="1" customHeight="1" x14ac:dyDescent="0.25">
      <c r="A198" s="9">
        <v>5431</v>
      </c>
      <c r="B198" s="10" t="s">
        <v>599</v>
      </c>
      <c r="C198" s="9" t="s">
        <v>600</v>
      </c>
      <c r="D198" s="11">
        <f>SUM(E198,F198)</f>
        <v>0</v>
      </c>
      <c r="E198" s="11" t="s">
        <v>22</v>
      </c>
      <c r="F198" s="11">
        <v>0</v>
      </c>
      <c r="G198" s="11">
        <f>SUM(H198,I198)</f>
        <v>0</v>
      </c>
      <c r="H198" s="11" t="s">
        <v>22</v>
      </c>
      <c r="I198" s="11">
        <v>0</v>
      </c>
      <c r="J198" s="11">
        <f>SUM(K198,L198)</f>
        <v>0</v>
      </c>
      <c r="K198" s="11" t="s">
        <v>22</v>
      </c>
      <c r="L198" s="11">
        <v>0</v>
      </c>
    </row>
    <row r="199" spans="1:12" ht="39.75" hidden="1" customHeight="1" x14ac:dyDescent="0.25">
      <c r="A199" s="9">
        <v>5441</v>
      </c>
      <c r="B199" s="10" t="s">
        <v>601</v>
      </c>
      <c r="C199" s="9" t="s">
        <v>602</v>
      </c>
      <c r="D199" s="11">
        <f>SUM(E199,F199)</f>
        <v>0</v>
      </c>
      <c r="E199" s="11" t="s">
        <v>22</v>
      </c>
      <c r="F199" s="11">
        <v>0</v>
      </c>
      <c r="G199" s="11">
        <f>SUM(H199,I199)</f>
        <v>0</v>
      </c>
      <c r="H199" s="11" t="s">
        <v>22</v>
      </c>
      <c r="I199" s="11">
        <v>0</v>
      </c>
      <c r="J199" s="11">
        <f>SUM(K199,L199)</f>
        <v>0</v>
      </c>
      <c r="K199" s="11" t="s">
        <v>22</v>
      </c>
      <c r="L199" s="11">
        <v>0</v>
      </c>
    </row>
    <row r="200" spans="1:12" ht="39.75" hidden="1" customHeight="1" x14ac:dyDescent="0.25">
      <c r="A200" s="9">
        <v>5500</v>
      </c>
      <c r="B200" s="10" t="s">
        <v>603</v>
      </c>
      <c r="C200" s="9" t="s">
        <v>367</v>
      </c>
      <c r="D200" s="11">
        <f>SUM(D202)</f>
        <v>0</v>
      </c>
      <c r="E200" s="11" t="s">
        <v>22</v>
      </c>
      <c r="F200" s="11">
        <f>SUM(F202)</f>
        <v>0</v>
      </c>
      <c r="G200" s="11">
        <f>SUM(G202)</f>
        <v>0</v>
      </c>
      <c r="H200" s="11" t="s">
        <v>22</v>
      </c>
      <c r="I200" s="11">
        <f>SUM(I202)</f>
        <v>0</v>
      </c>
      <c r="J200" s="11">
        <f>SUM(J202)</f>
        <v>0</v>
      </c>
      <c r="K200" s="11" t="s">
        <v>22</v>
      </c>
      <c r="L200" s="11">
        <f>SUM(L202)</f>
        <v>0</v>
      </c>
    </row>
    <row r="201" spans="1:12" ht="39.75" hidden="1" customHeight="1" x14ac:dyDescent="0.25">
      <c r="A201" s="9"/>
      <c r="B201" s="10" t="s">
        <v>365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ht="39.75" hidden="1" customHeight="1" x14ac:dyDescent="0.25">
      <c r="A202" s="9">
        <v>5511</v>
      </c>
      <c r="B202" s="10" t="s">
        <v>603</v>
      </c>
      <c r="C202" s="9" t="s">
        <v>604</v>
      </c>
      <c r="D202" s="11">
        <f>SUM(E202,F202)</f>
        <v>0</v>
      </c>
      <c r="E202" s="11" t="s">
        <v>22</v>
      </c>
      <c r="F202" s="11">
        <v>0</v>
      </c>
      <c r="G202" s="11">
        <f>SUM(H202,I202)</f>
        <v>0</v>
      </c>
      <c r="H202" s="11" t="s">
        <v>22</v>
      </c>
      <c r="I202" s="11">
        <v>0</v>
      </c>
      <c r="J202" s="11">
        <f>SUM(K202,L202)</f>
        <v>0</v>
      </c>
      <c r="K202" s="11" t="s">
        <v>22</v>
      </c>
      <c r="L202" s="11">
        <v>0</v>
      </c>
    </row>
    <row r="203" spans="1:12" ht="39.75" hidden="1" customHeight="1" x14ac:dyDescent="0.25">
      <c r="A203" s="9">
        <v>6000</v>
      </c>
      <c r="B203" s="10" t="s">
        <v>605</v>
      </c>
      <c r="C203" s="9" t="s">
        <v>367</v>
      </c>
      <c r="D203" s="11">
        <f>SUM(D205,D213,D218,D221)</f>
        <v>0</v>
      </c>
      <c r="E203" s="11" t="s">
        <v>22</v>
      </c>
      <c r="F203" s="11">
        <f>SUM(F205,F213,F218,F221)</f>
        <v>0</v>
      </c>
      <c r="G203" s="11">
        <f>SUM(G205,G213,G218,G221)</f>
        <v>0</v>
      </c>
      <c r="H203" s="11" t="s">
        <v>22</v>
      </c>
      <c r="I203" s="11">
        <f>SUM(I205,I213,I218,I221)</f>
        <v>0</v>
      </c>
      <c r="J203" s="11">
        <f>SUM(J205,J213,J218,J221)</f>
        <v>0</v>
      </c>
      <c r="K203" s="11" t="s">
        <v>22</v>
      </c>
      <c r="L203" s="11">
        <f>SUM(L205,L213,L218,L221)</f>
        <v>0</v>
      </c>
    </row>
    <row r="204" spans="1:12" ht="39.75" hidden="1" customHeight="1" x14ac:dyDescent="0.25">
      <c r="A204" s="9"/>
      <c r="B204" s="10" t="s">
        <v>163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ht="39.75" hidden="1" customHeight="1" x14ac:dyDescent="0.25">
      <c r="A205" s="9">
        <v>6100</v>
      </c>
      <c r="B205" s="10" t="s">
        <v>606</v>
      </c>
      <c r="C205" s="9" t="s">
        <v>367</v>
      </c>
      <c r="D205" s="11">
        <f>SUM(D207:D209)</f>
        <v>0</v>
      </c>
      <c r="E205" s="11" t="s">
        <v>22</v>
      </c>
      <c r="F205" s="11">
        <f>SUM(F207:F209)</f>
        <v>0</v>
      </c>
      <c r="G205" s="11">
        <f>SUM(G207:G209)</f>
        <v>0</v>
      </c>
      <c r="H205" s="11" t="s">
        <v>22</v>
      </c>
      <c r="I205" s="11">
        <f>SUM(I207:I209)</f>
        <v>0</v>
      </c>
      <c r="J205" s="11">
        <f>SUM(J207:J209)</f>
        <v>0</v>
      </c>
      <c r="K205" s="11" t="s">
        <v>22</v>
      </c>
      <c r="L205" s="11">
        <f>SUM(L207:L209)</f>
        <v>0</v>
      </c>
    </row>
    <row r="206" spans="1:12" ht="39.75" hidden="1" customHeight="1" x14ac:dyDescent="0.25">
      <c r="A206" s="9"/>
      <c r="B206" s="10" t="s">
        <v>163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75" hidden="1" customHeight="1" x14ac:dyDescent="0.25">
      <c r="A207" s="9">
        <v>6110</v>
      </c>
      <c r="B207" s="10" t="s">
        <v>607</v>
      </c>
      <c r="C207" s="9" t="s">
        <v>608</v>
      </c>
      <c r="D207" s="11">
        <f>SUM(E207,F207)</f>
        <v>0</v>
      </c>
      <c r="E207" s="11" t="s">
        <v>22</v>
      </c>
      <c r="F207" s="11">
        <v>0</v>
      </c>
      <c r="G207" s="11">
        <f>SUM(H207,I207)</f>
        <v>0</v>
      </c>
      <c r="H207" s="11" t="s">
        <v>22</v>
      </c>
      <c r="I207" s="11">
        <v>0</v>
      </c>
      <c r="J207" s="11">
        <f>SUM(K207,L207)</f>
        <v>0</v>
      </c>
      <c r="K207" s="11" t="s">
        <v>22</v>
      </c>
      <c r="L207" s="11">
        <v>0</v>
      </c>
    </row>
    <row r="208" spans="1:12" ht="39.75" hidden="1" customHeight="1" x14ac:dyDescent="0.25">
      <c r="A208" s="9">
        <v>6120</v>
      </c>
      <c r="B208" s="10" t="s">
        <v>609</v>
      </c>
      <c r="C208" s="9" t="s">
        <v>610</v>
      </c>
      <c r="D208" s="11">
        <f>SUM(E208,F208)</f>
        <v>0</v>
      </c>
      <c r="E208" s="11" t="s">
        <v>22</v>
      </c>
      <c r="F208" s="11">
        <v>0</v>
      </c>
      <c r="G208" s="11">
        <f>SUM(H208,I208)</f>
        <v>0</v>
      </c>
      <c r="H208" s="11" t="s">
        <v>22</v>
      </c>
      <c r="I208" s="11">
        <v>0</v>
      </c>
      <c r="J208" s="11">
        <f>SUM(K208,L208)</f>
        <v>0</v>
      </c>
      <c r="K208" s="11" t="s">
        <v>22</v>
      </c>
      <c r="L208" s="11">
        <v>0</v>
      </c>
    </row>
    <row r="209" spans="1:12" ht="39.75" hidden="1" customHeight="1" x14ac:dyDescent="0.25">
      <c r="A209" s="9">
        <v>6130</v>
      </c>
      <c r="B209" s="10" t="s">
        <v>611</v>
      </c>
      <c r="C209" s="9" t="s">
        <v>612</v>
      </c>
      <c r="D209" s="11">
        <f>SUM(E209,F209)</f>
        <v>0</v>
      </c>
      <c r="E209" s="11" t="s">
        <v>22</v>
      </c>
      <c r="F209" s="11">
        <v>0</v>
      </c>
      <c r="G209" s="11">
        <f>SUM(H209,I209)</f>
        <v>0</v>
      </c>
      <c r="H209" s="11" t="s">
        <v>22</v>
      </c>
      <c r="I209" s="11">
        <v>0</v>
      </c>
      <c r="J209" s="11">
        <f>SUM(K209,L209)</f>
        <v>0</v>
      </c>
      <c r="K209" s="11" t="s">
        <v>22</v>
      </c>
      <c r="L209" s="11">
        <v>0</v>
      </c>
    </row>
    <row r="210" spans="1:12" ht="39.75" hidden="1" customHeight="1" x14ac:dyDescent="0.25">
      <c r="A210" s="9">
        <v>6200</v>
      </c>
      <c r="B210" s="10" t="s">
        <v>613</v>
      </c>
      <c r="C210" s="9" t="s">
        <v>367</v>
      </c>
      <c r="D210" s="11">
        <f>SUM(D212:D213)</f>
        <v>0</v>
      </c>
      <c r="E210" s="11" t="s">
        <v>22</v>
      </c>
      <c r="F210" s="11">
        <f>SUM(F212:F213)</f>
        <v>0</v>
      </c>
      <c r="G210" s="11">
        <f>SUM(G212:G213)</f>
        <v>0</v>
      </c>
      <c r="H210" s="11" t="s">
        <v>22</v>
      </c>
      <c r="I210" s="11">
        <f>SUM(I212:I213)</f>
        <v>0</v>
      </c>
      <c r="J210" s="11">
        <f>SUM(J212:J213)</f>
        <v>0</v>
      </c>
      <c r="K210" s="11" t="s">
        <v>22</v>
      </c>
      <c r="L210" s="11">
        <f>SUM(L212:L213)</f>
        <v>0</v>
      </c>
    </row>
    <row r="211" spans="1:12" ht="39.75" hidden="1" customHeight="1" x14ac:dyDescent="0.25">
      <c r="A211" s="9"/>
      <c r="B211" s="10" t="s">
        <v>163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ht="39.75" hidden="1" customHeight="1" x14ac:dyDescent="0.25">
      <c r="A212" s="9">
        <v>6210</v>
      </c>
      <c r="B212" s="10" t="s">
        <v>614</v>
      </c>
      <c r="C212" s="9" t="s">
        <v>615</v>
      </c>
      <c r="D212" s="11">
        <f>SUM(E212,F212)</f>
        <v>0</v>
      </c>
      <c r="E212" s="11" t="s">
        <v>22</v>
      </c>
      <c r="F212" s="11">
        <v>0</v>
      </c>
      <c r="G212" s="11">
        <f>SUM(H212,I212)</f>
        <v>0</v>
      </c>
      <c r="H212" s="11" t="s">
        <v>22</v>
      </c>
      <c r="I212" s="11">
        <v>0</v>
      </c>
      <c r="J212" s="11">
        <f>SUM(K212,L212)</f>
        <v>0</v>
      </c>
      <c r="K212" s="11" t="s">
        <v>22</v>
      </c>
      <c r="L212" s="11">
        <v>0</v>
      </c>
    </row>
    <row r="213" spans="1:12" ht="39.75" hidden="1" customHeight="1" x14ac:dyDescent="0.25">
      <c r="A213" s="9">
        <v>6220</v>
      </c>
      <c r="B213" s="10" t="s">
        <v>616</v>
      </c>
      <c r="C213" s="9" t="s">
        <v>367</v>
      </c>
      <c r="D213" s="11">
        <f>SUM(D215:D217)</f>
        <v>0</v>
      </c>
      <c r="E213" s="11" t="s">
        <v>22</v>
      </c>
      <c r="F213" s="11">
        <f>SUM(F215:F217)</f>
        <v>0</v>
      </c>
      <c r="G213" s="11">
        <f>SUM(G215:G217)</f>
        <v>0</v>
      </c>
      <c r="H213" s="11" t="s">
        <v>22</v>
      </c>
      <c r="I213" s="11">
        <f>SUM(I215:I217)</f>
        <v>0</v>
      </c>
      <c r="J213" s="11">
        <f>SUM(J215:J217)</f>
        <v>0</v>
      </c>
      <c r="K213" s="11" t="s">
        <v>22</v>
      </c>
      <c r="L213" s="11">
        <f>SUM(L215:L217)</f>
        <v>0</v>
      </c>
    </row>
    <row r="214" spans="1:12" ht="39.75" hidden="1" customHeight="1" x14ac:dyDescent="0.25">
      <c r="A214" s="9"/>
      <c r="B214" s="10" t="s">
        <v>165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ht="39.75" hidden="1" customHeight="1" x14ac:dyDescent="0.25">
      <c r="A215" s="9">
        <v>6221</v>
      </c>
      <c r="B215" s="10" t="s">
        <v>617</v>
      </c>
      <c r="C215" s="9" t="s">
        <v>618</v>
      </c>
      <c r="D215" s="11">
        <f>SUM(E215,F215)</f>
        <v>0</v>
      </c>
      <c r="E215" s="11" t="s">
        <v>22</v>
      </c>
      <c r="F215" s="11">
        <v>0</v>
      </c>
      <c r="G215" s="11">
        <f>SUM(H215,I215)</f>
        <v>0</v>
      </c>
      <c r="H215" s="11" t="s">
        <v>22</v>
      </c>
      <c r="I215" s="11">
        <v>0</v>
      </c>
      <c r="J215" s="11">
        <f>SUM(K215,L215)</f>
        <v>0</v>
      </c>
      <c r="K215" s="11" t="s">
        <v>22</v>
      </c>
      <c r="L215" s="11">
        <v>0</v>
      </c>
    </row>
    <row r="216" spans="1:12" ht="39.75" hidden="1" customHeight="1" x14ac:dyDescent="0.25">
      <c r="A216" s="9">
        <v>6222</v>
      </c>
      <c r="B216" s="10" t="s">
        <v>619</v>
      </c>
      <c r="C216" s="9" t="s">
        <v>620</v>
      </c>
      <c r="D216" s="11">
        <f>SUM(E216,F216)</f>
        <v>0</v>
      </c>
      <c r="E216" s="11" t="s">
        <v>22</v>
      </c>
      <c r="F216" s="11">
        <v>0</v>
      </c>
      <c r="G216" s="11">
        <f>SUM(H216,I216)</f>
        <v>0</v>
      </c>
      <c r="H216" s="11" t="s">
        <v>22</v>
      </c>
      <c r="I216" s="11">
        <v>0</v>
      </c>
      <c r="J216" s="11">
        <f>SUM(K216,L216)</f>
        <v>0</v>
      </c>
      <c r="K216" s="11" t="s">
        <v>22</v>
      </c>
      <c r="L216" s="11">
        <v>0</v>
      </c>
    </row>
    <row r="217" spans="1:12" ht="39.75" hidden="1" customHeight="1" x14ac:dyDescent="0.25">
      <c r="A217" s="9">
        <v>6223</v>
      </c>
      <c r="B217" s="10" t="s">
        <v>621</v>
      </c>
      <c r="C217" s="9" t="s">
        <v>622</v>
      </c>
      <c r="D217" s="11">
        <f>SUM(E217,F217)</f>
        <v>0</v>
      </c>
      <c r="E217" s="11" t="s">
        <v>22</v>
      </c>
      <c r="F217" s="11">
        <v>0</v>
      </c>
      <c r="G217" s="11">
        <f>SUM(H217,I217)</f>
        <v>0</v>
      </c>
      <c r="H217" s="11" t="s">
        <v>22</v>
      </c>
      <c r="I217" s="11">
        <v>0</v>
      </c>
      <c r="J217" s="11">
        <f>SUM(K217,L217)</f>
        <v>0</v>
      </c>
      <c r="K217" s="11" t="s">
        <v>22</v>
      </c>
      <c r="L217" s="11">
        <v>0</v>
      </c>
    </row>
    <row r="218" spans="1:12" ht="39.75" hidden="1" customHeight="1" x14ac:dyDescent="0.25">
      <c r="A218" s="9">
        <v>6300</v>
      </c>
      <c r="B218" s="10" t="s">
        <v>623</v>
      </c>
      <c r="C218" s="9" t="s">
        <v>367</v>
      </c>
      <c r="D218" s="11">
        <f>SUM(D220)</f>
        <v>0</v>
      </c>
      <c r="E218" s="11" t="s">
        <v>22</v>
      </c>
      <c r="F218" s="11">
        <f>SUM(F220)</f>
        <v>0</v>
      </c>
      <c r="G218" s="11">
        <f>SUM(G220)</f>
        <v>0</v>
      </c>
      <c r="H218" s="11" t="s">
        <v>22</v>
      </c>
      <c r="I218" s="11">
        <f>SUM(I220)</f>
        <v>0</v>
      </c>
      <c r="J218" s="11">
        <f>SUM(J220)</f>
        <v>0</v>
      </c>
      <c r="K218" s="11" t="s">
        <v>22</v>
      </c>
      <c r="L218" s="11">
        <f>SUM(L220)</f>
        <v>0</v>
      </c>
    </row>
    <row r="219" spans="1:12" ht="39.75" hidden="1" customHeight="1" x14ac:dyDescent="0.25">
      <c r="A219" s="9"/>
      <c r="B219" s="10" t="s">
        <v>163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ht="39.75" hidden="1" customHeight="1" x14ac:dyDescent="0.25">
      <c r="A220" s="9">
        <v>6310</v>
      </c>
      <c r="B220" s="10" t="s">
        <v>624</v>
      </c>
      <c r="C220" s="9" t="s">
        <v>625</v>
      </c>
      <c r="D220" s="11">
        <f>SUM(E220,F220)</f>
        <v>0</v>
      </c>
      <c r="E220" s="11" t="s">
        <v>22</v>
      </c>
      <c r="F220" s="11">
        <v>0</v>
      </c>
      <c r="G220" s="11">
        <f>SUM(H220,I220)</f>
        <v>0</v>
      </c>
      <c r="H220" s="11" t="s">
        <v>22</v>
      </c>
      <c r="I220" s="11">
        <v>0</v>
      </c>
      <c r="J220" s="11">
        <f>SUM(K220,L220)</f>
        <v>0</v>
      </c>
      <c r="K220" s="11" t="s">
        <v>22</v>
      </c>
      <c r="L220" s="11">
        <v>0</v>
      </c>
    </row>
    <row r="221" spans="1:12" ht="39.75" hidden="1" customHeight="1" x14ac:dyDescent="0.25">
      <c r="A221" s="9">
        <v>6400</v>
      </c>
      <c r="B221" s="10" t="s">
        <v>626</v>
      </c>
      <c r="C221" s="9" t="s">
        <v>367</v>
      </c>
      <c r="D221" s="11">
        <f>SUM(D223:D226)</f>
        <v>0</v>
      </c>
      <c r="E221" s="11" t="s">
        <v>22</v>
      </c>
      <c r="F221" s="11">
        <f>SUM(F223:F226)</f>
        <v>0</v>
      </c>
      <c r="G221" s="11">
        <f>SUM(G223:G226)</f>
        <v>0</v>
      </c>
      <c r="H221" s="11" t="s">
        <v>22</v>
      </c>
      <c r="I221" s="11">
        <f>SUM(I223:I226)</f>
        <v>0</v>
      </c>
      <c r="J221" s="11">
        <f>SUM(J223:J226)</f>
        <v>0</v>
      </c>
      <c r="K221" s="11" t="s">
        <v>22</v>
      </c>
      <c r="L221" s="11">
        <f>SUM(L223:L226)</f>
        <v>0</v>
      </c>
    </row>
    <row r="222" spans="1:12" ht="39.75" hidden="1" customHeight="1" x14ac:dyDescent="0.25">
      <c r="A222" s="9"/>
      <c r="B222" s="10" t="s">
        <v>163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39.75" hidden="1" customHeight="1" x14ac:dyDescent="0.25">
      <c r="A223" s="9">
        <v>6410</v>
      </c>
      <c r="B223" s="10" t="s">
        <v>627</v>
      </c>
      <c r="C223" s="9" t="s">
        <v>628</v>
      </c>
      <c r="D223" s="11">
        <f>SUM(E223,F223)</f>
        <v>0</v>
      </c>
      <c r="E223" s="11" t="s">
        <v>22</v>
      </c>
      <c r="F223" s="11">
        <v>0</v>
      </c>
      <c r="G223" s="11">
        <f>SUM(H223,I223)</f>
        <v>0</v>
      </c>
      <c r="H223" s="11" t="s">
        <v>22</v>
      </c>
      <c r="I223" s="11">
        <v>0</v>
      </c>
      <c r="J223" s="11">
        <f>SUM(K223,L223)</f>
        <v>0</v>
      </c>
      <c r="K223" s="11" t="s">
        <v>22</v>
      </c>
      <c r="L223" s="11">
        <v>0</v>
      </c>
    </row>
    <row r="224" spans="1:12" ht="39.75" hidden="1" customHeight="1" x14ac:dyDescent="0.25">
      <c r="A224" s="9">
        <v>6420</v>
      </c>
      <c r="B224" s="10" t="s">
        <v>629</v>
      </c>
      <c r="C224" s="9" t="s">
        <v>630</v>
      </c>
      <c r="D224" s="11">
        <f>SUM(E224,F224)</f>
        <v>0</v>
      </c>
      <c r="E224" s="11" t="s">
        <v>22</v>
      </c>
      <c r="F224" s="11">
        <v>0</v>
      </c>
      <c r="G224" s="11">
        <f>SUM(H224,I224)</f>
        <v>0</v>
      </c>
      <c r="H224" s="11" t="s">
        <v>22</v>
      </c>
      <c r="I224" s="11">
        <v>0</v>
      </c>
      <c r="J224" s="11">
        <f>SUM(K224,L224)</f>
        <v>0</v>
      </c>
      <c r="K224" s="11" t="s">
        <v>22</v>
      </c>
      <c r="L224" s="11">
        <v>0</v>
      </c>
    </row>
    <row r="225" spans="1:12" ht="39.75" hidden="1" customHeight="1" x14ac:dyDescent="0.25">
      <c r="A225" s="9">
        <v>6430</v>
      </c>
      <c r="B225" s="10" t="s">
        <v>631</v>
      </c>
      <c r="C225" s="9" t="s">
        <v>632</v>
      </c>
      <c r="D225" s="11">
        <f>SUM(E225,F225)</f>
        <v>0</v>
      </c>
      <c r="E225" s="11" t="s">
        <v>22</v>
      </c>
      <c r="F225" s="11">
        <v>0</v>
      </c>
      <c r="G225" s="11">
        <f>SUM(H225,I225)</f>
        <v>0</v>
      </c>
      <c r="H225" s="11" t="s">
        <v>22</v>
      </c>
      <c r="I225" s="11">
        <v>0</v>
      </c>
      <c r="J225" s="11">
        <f>SUM(K225,L225)</f>
        <v>0</v>
      </c>
      <c r="K225" s="11" t="s">
        <v>22</v>
      </c>
      <c r="L225" s="11">
        <v>0</v>
      </c>
    </row>
    <row r="226" spans="1:12" ht="39.75" hidden="1" customHeight="1" x14ac:dyDescent="0.25">
      <c r="A226" s="9">
        <v>6440</v>
      </c>
      <c r="B226" s="10" t="s">
        <v>633</v>
      </c>
      <c r="C226" s="9" t="s">
        <v>634</v>
      </c>
      <c r="D226" s="11">
        <f>SUM(E226,F226)</f>
        <v>0</v>
      </c>
      <c r="E226" s="11" t="s">
        <v>22</v>
      </c>
      <c r="F226" s="11">
        <v>0</v>
      </c>
      <c r="G226" s="11">
        <f>SUM(H226,I226)</f>
        <v>0</v>
      </c>
      <c r="H226" s="11" t="s">
        <v>22</v>
      </c>
      <c r="I226" s="11">
        <v>0</v>
      </c>
      <c r="J226" s="11">
        <f>SUM(K226,L226)</f>
        <v>0</v>
      </c>
      <c r="K226" s="11" t="s">
        <v>22</v>
      </c>
      <c r="L226" s="11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70" zoomScaleNormal="70" zoomScaleSheetLayoutView="100" workbookViewId="0">
      <selection activeCell="L9" sqref="L9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4.85546875" style="1" customWidth="1"/>
    <col min="4" max="4" width="15.140625" style="1" customWidth="1"/>
    <col min="5" max="5" width="16" style="1" customWidth="1"/>
    <col min="6" max="6" width="14.7109375" style="1" customWidth="1"/>
    <col min="7" max="7" width="15.140625" style="1" customWidth="1"/>
    <col min="8" max="8" width="14.85546875" style="1" customWidth="1"/>
    <col min="9" max="9" width="15.140625" style="1" customWidth="1"/>
    <col min="10" max="10" width="16" style="1" customWidth="1"/>
    <col min="11" max="11" width="13.85546875" style="1" customWidth="1"/>
    <col min="12" max="12" width="15.7109375" style="1" customWidth="1"/>
    <col min="13" max="13" width="5.5703125" style="1" customWidth="1"/>
    <col min="14" max="14" width="19" style="1" customWidth="1"/>
    <col min="15" max="16384" width="9.140625" style="1"/>
  </cols>
  <sheetData>
    <row r="1" spans="1:12" s="28" customFormat="1" ht="20.25" customHeight="1" x14ac:dyDescent="0.25">
      <c r="A1" s="31" t="s">
        <v>729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9"/>
    </row>
    <row r="2" spans="1:12" s="28" customFormat="1" ht="19.5" customHeight="1" x14ac:dyDescent="0.25">
      <c r="A2" s="40" t="s">
        <v>733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2" s="28" customFormat="1" ht="18" customHeight="1" x14ac:dyDescent="0.25">
      <c r="A3" s="33" t="s">
        <v>735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42"/>
    </row>
    <row r="5" spans="1:12" ht="15" customHeight="1" x14ac:dyDescent="0.25">
      <c r="A5" s="5"/>
      <c r="B5" s="5"/>
      <c r="C5" s="5" t="s">
        <v>3</v>
      </c>
      <c r="D5" s="5"/>
      <c r="E5" s="5"/>
      <c r="F5" s="5" t="s">
        <v>4</v>
      </c>
      <c r="G5" s="5"/>
      <c r="H5" s="5"/>
      <c r="I5" s="5" t="s">
        <v>5</v>
      </c>
      <c r="J5" s="5"/>
      <c r="K5" s="5"/>
    </row>
    <row r="6" spans="1:12" ht="39.950000000000003" customHeight="1" x14ac:dyDescent="0.25">
      <c r="A6" s="6" t="s">
        <v>6</v>
      </c>
      <c r="B6" s="7"/>
      <c r="C6" s="6" t="s">
        <v>8</v>
      </c>
      <c r="D6" s="6" t="s">
        <v>635</v>
      </c>
      <c r="E6" s="6"/>
      <c r="F6" s="6" t="s">
        <v>8</v>
      </c>
      <c r="G6" s="6" t="s">
        <v>9</v>
      </c>
      <c r="H6" s="6"/>
      <c r="I6" s="6" t="s">
        <v>8</v>
      </c>
      <c r="J6" s="6" t="s">
        <v>9</v>
      </c>
      <c r="K6" s="5"/>
    </row>
    <row r="7" spans="1:12" ht="20.100000000000001" customHeight="1" x14ac:dyDescent="0.25">
      <c r="A7" s="6" t="s">
        <v>10</v>
      </c>
      <c r="B7" s="6"/>
      <c r="C7" s="6" t="s">
        <v>636</v>
      </c>
      <c r="D7" s="6" t="s">
        <v>16</v>
      </c>
      <c r="E7" s="6" t="s">
        <v>156</v>
      </c>
      <c r="F7" s="6" t="s">
        <v>637</v>
      </c>
      <c r="G7" s="6" t="s">
        <v>16</v>
      </c>
      <c r="H7" s="6" t="s">
        <v>156</v>
      </c>
      <c r="I7" s="6" t="s">
        <v>638</v>
      </c>
      <c r="J7" s="6" t="s">
        <v>16</v>
      </c>
      <c r="K7" s="6" t="s">
        <v>156</v>
      </c>
    </row>
    <row r="8" spans="1:12" ht="15" customHeight="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</row>
    <row r="9" spans="1:12" ht="39.950000000000003" customHeight="1" x14ac:dyDescent="0.25">
      <c r="A9" s="9">
        <v>7000</v>
      </c>
      <c r="B9" s="10" t="s">
        <v>639</v>
      </c>
      <c r="C9" s="11">
        <f>SUM(D9:E9)</f>
        <v>-93728800</v>
      </c>
      <c r="D9" s="11">
        <f>Ekamutner!E18-Gorcarnakan_caxs!G10</f>
        <v>-3488400</v>
      </c>
      <c r="E9" s="11">
        <f>Ekamutner!F18-Gorcarnakan_caxs!H10</f>
        <v>-90240400</v>
      </c>
      <c r="F9" s="11">
        <f>SUM(G9:H9)</f>
        <v>-93728800</v>
      </c>
      <c r="G9" s="11">
        <f>Ekamutner!H18-Gorcarnakan_caxs!J10</f>
        <v>-3488400</v>
      </c>
      <c r="H9" s="11">
        <f>Ekamutner!I18-Gorcarnakan_caxs!K10</f>
        <v>-90240400</v>
      </c>
      <c r="I9" s="11">
        <f>SUM(J9:K9)</f>
        <v>23360806</v>
      </c>
      <c r="J9" s="11">
        <f>Ekamutner!K18-Gorcarnakan_caxs!M10</f>
        <v>58119131</v>
      </c>
      <c r="K9" s="11">
        <f>Ekamutner!L18-Gorcarnakan_caxs!N10</f>
        <v>-34758325</v>
      </c>
    </row>
    <row r="11" spans="1:12" s="28" customFormat="1" ht="20.25" customHeight="1" x14ac:dyDescent="0.25">
      <c r="A11" s="37" t="s">
        <v>729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39"/>
    </row>
    <row r="12" spans="1:12" s="28" customFormat="1" ht="19.5" customHeight="1" x14ac:dyDescent="0.25">
      <c r="A12" s="40" t="s">
        <v>733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2" s="28" customFormat="1" ht="18" customHeight="1" x14ac:dyDescent="0.25">
      <c r="A13" s="33" t="s">
        <v>734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42"/>
    </row>
    <row r="16" spans="1:12" ht="15" customHeight="1" x14ac:dyDescent="0.25">
      <c r="A16" s="5" t="s">
        <v>355</v>
      </c>
      <c r="B16" s="5"/>
      <c r="C16" s="5"/>
      <c r="D16" s="5" t="s">
        <v>641</v>
      </c>
      <c r="E16" s="5"/>
      <c r="F16" s="5"/>
      <c r="G16" s="5" t="s">
        <v>642</v>
      </c>
      <c r="H16" s="5"/>
      <c r="I16" s="5"/>
      <c r="J16" s="5" t="s">
        <v>643</v>
      </c>
      <c r="K16" s="5"/>
      <c r="L16" s="5"/>
    </row>
    <row r="17" spans="1:12" ht="39.950000000000003" customHeight="1" x14ac:dyDescent="0.25">
      <c r="A17" s="6" t="s">
        <v>644</v>
      </c>
      <c r="B17" s="7"/>
      <c r="C17" s="6"/>
      <c r="D17" s="6" t="s">
        <v>356</v>
      </c>
      <c r="E17" s="6" t="s">
        <v>645</v>
      </c>
      <c r="F17" s="6"/>
      <c r="G17" s="6" t="s">
        <v>358</v>
      </c>
      <c r="H17" s="6" t="s">
        <v>646</v>
      </c>
      <c r="I17" s="6"/>
      <c r="J17" s="6" t="s">
        <v>360</v>
      </c>
      <c r="K17" s="5" t="s">
        <v>645</v>
      </c>
      <c r="L17" s="5"/>
    </row>
    <row r="18" spans="1:12" ht="20.100000000000001" customHeight="1" x14ac:dyDescent="0.25">
      <c r="A18" s="6"/>
      <c r="B18" s="6" t="s">
        <v>362</v>
      </c>
      <c r="C18" s="6" t="s">
        <v>644</v>
      </c>
      <c r="D18" s="6"/>
      <c r="E18" s="6" t="s">
        <v>13</v>
      </c>
      <c r="F18" s="6" t="s">
        <v>363</v>
      </c>
      <c r="G18" s="6"/>
      <c r="H18" s="6" t="s">
        <v>13</v>
      </c>
      <c r="I18" s="6" t="s">
        <v>363</v>
      </c>
      <c r="J18" s="6"/>
      <c r="K18" s="5" t="s">
        <v>13</v>
      </c>
      <c r="L18" s="5" t="s">
        <v>363</v>
      </c>
    </row>
    <row r="19" spans="1:12" ht="15" customHeight="1" x14ac:dyDescent="0.25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  <c r="H19" s="8">
        <v>8</v>
      </c>
      <c r="I19" s="8">
        <v>9</v>
      </c>
      <c r="J19" s="8">
        <v>10</v>
      </c>
      <c r="K19" s="8">
        <v>11</v>
      </c>
      <c r="L19" s="8">
        <v>12</v>
      </c>
    </row>
    <row r="20" spans="1:12" ht="36.75" customHeight="1" x14ac:dyDescent="0.25">
      <c r="A20" s="9">
        <v>8000</v>
      </c>
      <c r="B20" s="10" t="s">
        <v>647</v>
      </c>
      <c r="C20" s="9"/>
      <c r="D20" s="11">
        <f t="shared" ref="D20:L20" si="0">SUM(D22,D82)</f>
        <v>93728800</v>
      </c>
      <c r="E20" s="11">
        <f t="shared" si="0"/>
        <v>3488400</v>
      </c>
      <c r="F20" s="11">
        <f t="shared" si="0"/>
        <v>90240400</v>
      </c>
      <c r="G20" s="11">
        <f t="shared" si="0"/>
        <v>93728800</v>
      </c>
      <c r="H20" s="11">
        <f t="shared" si="0"/>
        <v>3488400</v>
      </c>
      <c r="I20" s="11">
        <f t="shared" si="0"/>
        <v>90240400</v>
      </c>
      <c r="J20" s="11">
        <f t="shared" si="0"/>
        <v>-23360805.999999985</v>
      </c>
      <c r="K20" s="11">
        <f t="shared" si="0"/>
        <v>-58119131</v>
      </c>
      <c r="L20" s="11">
        <f t="shared" si="0"/>
        <v>34758325</v>
      </c>
    </row>
    <row r="21" spans="1:12" ht="39.75" hidden="1" customHeight="1" x14ac:dyDescent="0.25">
      <c r="A21" s="9"/>
      <c r="B21" s="10" t="s">
        <v>163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37.5" customHeight="1" x14ac:dyDescent="0.25">
      <c r="A22" s="9">
        <v>8100</v>
      </c>
      <c r="B22" s="10" t="s">
        <v>648</v>
      </c>
      <c r="C22" s="9"/>
      <c r="D22" s="11">
        <f t="shared" ref="D22:L22" si="1">SUM(D24,D52)</f>
        <v>93728800</v>
      </c>
      <c r="E22" s="11">
        <f t="shared" si="1"/>
        <v>3488400</v>
      </c>
      <c r="F22" s="11">
        <f t="shared" si="1"/>
        <v>90240400</v>
      </c>
      <c r="G22" s="11">
        <f t="shared" si="1"/>
        <v>93728800</v>
      </c>
      <c r="H22" s="11">
        <f t="shared" si="1"/>
        <v>3488400</v>
      </c>
      <c r="I22" s="11">
        <f t="shared" si="1"/>
        <v>90240400</v>
      </c>
      <c r="J22" s="11">
        <f t="shared" si="1"/>
        <v>-23360805.999999985</v>
      </c>
      <c r="K22" s="11">
        <f t="shared" si="1"/>
        <v>-58119131</v>
      </c>
      <c r="L22" s="11">
        <f t="shared" si="1"/>
        <v>34758325</v>
      </c>
    </row>
    <row r="23" spans="1:12" ht="39.75" hidden="1" customHeight="1" x14ac:dyDescent="0.25">
      <c r="A23" s="9"/>
      <c r="B23" s="10" t="s">
        <v>163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75" hidden="1" customHeight="1" x14ac:dyDescent="0.25">
      <c r="A24" s="9">
        <v>8110</v>
      </c>
      <c r="B24" s="10" t="s">
        <v>649</v>
      </c>
      <c r="C24" s="9"/>
      <c r="D24" s="11">
        <f t="shared" ref="D24:L24" si="2">SUM(D26,D30)</f>
        <v>0</v>
      </c>
      <c r="E24" s="11">
        <f t="shared" si="2"/>
        <v>0</v>
      </c>
      <c r="F24" s="11">
        <f t="shared" si="2"/>
        <v>0</v>
      </c>
      <c r="G24" s="11">
        <f t="shared" si="2"/>
        <v>0</v>
      </c>
      <c r="H24" s="11">
        <f t="shared" si="2"/>
        <v>0</v>
      </c>
      <c r="I24" s="11">
        <f t="shared" si="2"/>
        <v>0</v>
      </c>
      <c r="J24" s="11">
        <f t="shared" si="2"/>
        <v>0</v>
      </c>
      <c r="K24" s="11">
        <f t="shared" si="2"/>
        <v>0</v>
      </c>
      <c r="L24" s="11">
        <f t="shared" si="2"/>
        <v>0</v>
      </c>
    </row>
    <row r="25" spans="1:12" ht="39.75" hidden="1" customHeight="1" x14ac:dyDescent="0.25">
      <c r="A25" s="9"/>
      <c r="B25" s="10" t="s">
        <v>163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75" hidden="1" customHeight="1" x14ac:dyDescent="0.25">
      <c r="A26" s="9">
        <v>8111</v>
      </c>
      <c r="B26" s="10" t="s">
        <v>650</v>
      </c>
      <c r="C26" s="9"/>
      <c r="D26" s="11">
        <f>SUM(D28:D29)</f>
        <v>0</v>
      </c>
      <c r="E26" s="11" t="s">
        <v>22</v>
      </c>
      <c r="F26" s="11">
        <f>SUM(F28:F29)</f>
        <v>0</v>
      </c>
      <c r="G26" s="11">
        <f>SUM(G28:G29)</f>
        <v>0</v>
      </c>
      <c r="H26" s="11" t="s">
        <v>22</v>
      </c>
      <c r="I26" s="11">
        <f>SUM(I28:I29)</f>
        <v>0</v>
      </c>
      <c r="J26" s="11">
        <f>SUM(J28:J29)</f>
        <v>0</v>
      </c>
      <c r="K26" s="11" t="s">
        <v>22</v>
      </c>
      <c r="L26" s="11">
        <f>SUM(L28:L29)</f>
        <v>0</v>
      </c>
    </row>
    <row r="27" spans="1:12" ht="39.75" hidden="1" customHeight="1" x14ac:dyDescent="0.25">
      <c r="A27" s="9"/>
      <c r="B27" s="10" t="s">
        <v>165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6.75" hidden="1" customHeight="1" x14ac:dyDescent="0.25">
      <c r="A28" s="9">
        <v>8112</v>
      </c>
      <c r="B28" s="10" t="s">
        <v>651</v>
      </c>
      <c r="C28" s="9" t="s">
        <v>652</v>
      </c>
      <c r="D28" s="11">
        <f>SUM(E28,F28)</f>
        <v>0</v>
      </c>
      <c r="E28" s="11" t="s">
        <v>22</v>
      </c>
      <c r="F28" s="11">
        <v>0</v>
      </c>
      <c r="G28" s="11">
        <f>SUM(H28,I28)</f>
        <v>0</v>
      </c>
      <c r="H28" s="11" t="s">
        <v>22</v>
      </c>
      <c r="I28" s="11">
        <v>0</v>
      </c>
      <c r="J28" s="11">
        <f>SUM(K28,L28)</f>
        <v>0</v>
      </c>
      <c r="K28" s="11" t="s">
        <v>22</v>
      </c>
      <c r="L28" s="11">
        <v>0</v>
      </c>
    </row>
    <row r="29" spans="1:12" ht="38.25" hidden="1" customHeight="1" x14ac:dyDescent="0.25">
      <c r="A29" s="9">
        <v>8113</v>
      </c>
      <c r="B29" s="10" t="s">
        <v>653</v>
      </c>
      <c r="C29" s="9" t="s">
        <v>654</v>
      </c>
      <c r="D29" s="11">
        <f>SUM(E29,F29)</f>
        <v>0</v>
      </c>
      <c r="E29" s="11" t="s">
        <v>22</v>
      </c>
      <c r="F29" s="11">
        <v>0</v>
      </c>
      <c r="G29" s="11">
        <f>SUM(H29,I29)</f>
        <v>0</v>
      </c>
      <c r="H29" s="11" t="s">
        <v>22</v>
      </c>
      <c r="I29" s="11">
        <v>0</v>
      </c>
      <c r="J29" s="11">
        <f>SUM(K29,L29)</f>
        <v>0</v>
      </c>
      <c r="K29" s="11" t="s">
        <v>22</v>
      </c>
      <c r="L29" s="11">
        <v>0</v>
      </c>
    </row>
    <row r="30" spans="1:12" ht="39.75" hidden="1" customHeight="1" x14ac:dyDescent="0.25">
      <c r="A30" s="9">
        <v>8120</v>
      </c>
      <c r="B30" s="10" t="s">
        <v>655</v>
      </c>
      <c r="C30" s="9"/>
      <c r="D30" s="11">
        <f t="shared" ref="D30:L30" si="3">SUM(D32,D42)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11">
        <f t="shared" si="3"/>
        <v>0</v>
      </c>
    </row>
    <row r="31" spans="1:12" ht="39.75" hidden="1" customHeight="1" x14ac:dyDescent="0.25">
      <c r="A31" s="9"/>
      <c r="B31" s="10" t="s">
        <v>163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75" hidden="1" customHeight="1" x14ac:dyDescent="0.25">
      <c r="A32" s="9">
        <v>8121</v>
      </c>
      <c r="B32" s="10" t="s">
        <v>656</v>
      </c>
      <c r="C32" s="9"/>
      <c r="D32" s="11">
        <f>SUM(D34,D38)</f>
        <v>0</v>
      </c>
      <c r="E32" s="11" t="s">
        <v>22</v>
      </c>
      <c r="F32" s="11">
        <f>SUM(F34,F38)</f>
        <v>0</v>
      </c>
      <c r="G32" s="11">
        <f>SUM(G34,G38)</f>
        <v>0</v>
      </c>
      <c r="H32" s="11" t="s">
        <v>22</v>
      </c>
      <c r="I32" s="11">
        <f>SUM(I34,I38)</f>
        <v>0</v>
      </c>
      <c r="J32" s="11">
        <f>SUM(J34,J38)</f>
        <v>0</v>
      </c>
      <c r="K32" s="11" t="s">
        <v>22</v>
      </c>
      <c r="L32" s="11">
        <f>SUM(L34,L38)</f>
        <v>0</v>
      </c>
    </row>
    <row r="33" spans="1:12" ht="39.75" hidden="1" customHeight="1" x14ac:dyDescent="0.25">
      <c r="A33" s="9"/>
      <c r="B33" s="10" t="s">
        <v>165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ht="39.75" hidden="1" customHeight="1" x14ac:dyDescent="0.25">
      <c r="A34" s="9">
        <v>8122</v>
      </c>
      <c r="B34" s="10" t="s">
        <v>657</v>
      </c>
      <c r="C34" s="9" t="s">
        <v>658</v>
      </c>
      <c r="D34" s="11">
        <f>SUM(D36:D37)</f>
        <v>0</v>
      </c>
      <c r="E34" s="11" t="s">
        <v>22</v>
      </c>
      <c r="F34" s="11">
        <f>SUM(F36:F37)</f>
        <v>0</v>
      </c>
      <c r="G34" s="11">
        <f>SUM(G36:G37)</f>
        <v>0</v>
      </c>
      <c r="H34" s="11" t="s">
        <v>22</v>
      </c>
      <c r="I34" s="11">
        <f>SUM(I36:I37)</f>
        <v>0</v>
      </c>
      <c r="J34" s="11">
        <f>SUM(J36:J37)</f>
        <v>0</v>
      </c>
      <c r="K34" s="11" t="s">
        <v>22</v>
      </c>
      <c r="L34" s="11">
        <f>SUM(L36:L37)</f>
        <v>0</v>
      </c>
    </row>
    <row r="35" spans="1:12" ht="39.75" hidden="1" customHeight="1" x14ac:dyDescent="0.25">
      <c r="A35" s="9"/>
      <c r="B35" s="10" t="s">
        <v>165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75" hidden="1" customHeight="1" x14ac:dyDescent="0.25">
      <c r="A36" s="9">
        <v>8123</v>
      </c>
      <c r="B36" s="10" t="s">
        <v>659</v>
      </c>
      <c r="C36" s="9"/>
      <c r="D36" s="11">
        <f>SUM(E36,F36)</f>
        <v>0</v>
      </c>
      <c r="E36" s="11" t="s">
        <v>22</v>
      </c>
      <c r="F36" s="11">
        <v>0</v>
      </c>
      <c r="G36" s="11">
        <f>SUM(H36,I36)</f>
        <v>0</v>
      </c>
      <c r="H36" s="11" t="s">
        <v>22</v>
      </c>
      <c r="I36" s="11">
        <v>0</v>
      </c>
      <c r="J36" s="11">
        <f>SUM(K36,L36)</f>
        <v>0</v>
      </c>
      <c r="K36" s="11" t="s">
        <v>22</v>
      </c>
      <c r="L36" s="11">
        <v>0</v>
      </c>
    </row>
    <row r="37" spans="1:12" ht="39.75" hidden="1" customHeight="1" x14ac:dyDescent="0.25">
      <c r="A37" s="9">
        <v>8124</v>
      </c>
      <c r="B37" s="10" t="s">
        <v>660</v>
      </c>
      <c r="C37" s="9"/>
      <c r="D37" s="11">
        <f>SUM(E37,F37)</f>
        <v>0</v>
      </c>
      <c r="E37" s="11" t="s">
        <v>22</v>
      </c>
      <c r="F37" s="11">
        <v>0</v>
      </c>
      <c r="G37" s="11">
        <f>SUM(H37,I37)</f>
        <v>0</v>
      </c>
      <c r="H37" s="11" t="s">
        <v>22</v>
      </c>
      <c r="I37" s="11">
        <v>0</v>
      </c>
      <c r="J37" s="11">
        <f>SUM(K37,L37)</f>
        <v>0</v>
      </c>
      <c r="K37" s="11" t="s">
        <v>22</v>
      </c>
      <c r="L37" s="11">
        <v>0</v>
      </c>
    </row>
    <row r="38" spans="1:12" ht="39.75" hidden="1" customHeight="1" x14ac:dyDescent="0.25">
      <c r="A38" s="9">
        <v>8130</v>
      </c>
      <c r="B38" s="10" t="s">
        <v>661</v>
      </c>
      <c r="C38" s="9" t="s">
        <v>662</v>
      </c>
      <c r="D38" s="11">
        <f>SUM(D40:D41)</f>
        <v>0</v>
      </c>
      <c r="E38" s="11" t="s">
        <v>22</v>
      </c>
      <c r="F38" s="11">
        <f>SUM(F40:F41)</f>
        <v>0</v>
      </c>
      <c r="G38" s="11">
        <f>SUM(G40:G41)</f>
        <v>0</v>
      </c>
      <c r="H38" s="11" t="s">
        <v>22</v>
      </c>
      <c r="I38" s="11">
        <f>SUM(I40:I41)</f>
        <v>0</v>
      </c>
      <c r="J38" s="11">
        <f>SUM(J40:J41)</f>
        <v>0</v>
      </c>
      <c r="K38" s="11" t="s">
        <v>22</v>
      </c>
      <c r="L38" s="11">
        <f>SUM(L40:L41)</f>
        <v>0</v>
      </c>
    </row>
    <row r="39" spans="1:12" ht="39.75" hidden="1" customHeight="1" x14ac:dyDescent="0.25">
      <c r="A39" s="9"/>
      <c r="B39" s="10" t="s">
        <v>165</v>
      </c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39.75" hidden="1" customHeight="1" x14ac:dyDescent="0.25">
      <c r="A40" s="9">
        <v>8131</v>
      </c>
      <c r="B40" s="10" t="s">
        <v>663</v>
      </c>
      <c r="C40" s="9"/>
      <c r="D40" s="11">
        <f>SUM(E40,F40)</f>
        <v>0</v>
      </c>
      <c r="E40" s="11" t="s">
        <v>22</v>
      </c>
      <c r="F40" s="11">
        <v>0</v>
      </c>
      <c r="G40" s="11">
        <f>SUM(H40,I40)</f>
        <v>0</v>
      </c>
      <c r="H40" s="11" t="s">
        <v>22</v>
      </c>
      <c r="I40" s="11">
        <v>0</v>
      </c>
      <c r="J40" s="11">
        <f>SUM(K40,L40)</f>
        <v>0</v>
      </c>
      <c r="K40" s="11" t="s">
        <v>22</v>
      </c>
      <c r="L40" s="11">
        <v>0</v>
      </c>
    </row>
    <row r="41" spans="1:12" ht="39.75" hidden="1" customHeight="1" x14ac:dyDescent="0.25">
      <c r="A41" s="9">
        <v>8132</v>
      </c>
      <c r="B41" s="10" t="s">
        <v>664</v>
      </c>
      <c r="C41" s="9"/>
      <c r="D41" s="11">
        <f>SUM(E41,F41)</f>
        <v>0</v>
      </c>
      <c r="E41" s="11" t="s">
        <v>22</v>
      </c>
      <c r="F41" s="11">
        <v>0</v>
      </c>
      <c r="G41" s="11">
        <f>SUM(H41,I41)</f>
        <v>0</v>
      </c>
      <c r="H41" s="11" t="s">
        <v>22</v>
      </c>
      <c r="I41" s="11">
        <v>0</v>
      </c>
      <c r="J41" s="11">
        <f>SUM(K41,L41)</f>
        <v>0</v>
      </c>
      <c r="K41" s="11" t="s">
        <v>22</v>
      </c>
      <c r="L41" s="11">
        <v>0</v>
      </c>
    </row>
    <row r="42" spans="1:12" ht="39.75" hidden="1" customHeight="1" x14ac:dyDescent="0.25">
      <c r="A42" s="9">
        <v>8140</v>
      </c>
      <c r="B42" s="10" t="s">
        <v>665</v>
      </c>
      <c r="C42" s="9"/>
      <c r="D42" s="11">
        <f t="shared" ref="D42:L42" si="4">SUM(D44,D48)</f>
        <v>0</v>
      </c>
      <c r="E42" s="11">
        <f t="shared" si="4"/>
        <v>0</v>
      </c>
      <c r="F42" s="11">
        <f t="shared" si="4"/>
        <v>0</v>
      </c>
      <c r="G42" s="11">
        <f t="shared" si="4"/>
        <v>0</v>
      </c>
      <c r="H42" s="11">
        <f t="shared" si="4"/>
        <v>0</v>
      </c>
      <c r="I42" s="11">
        <f t="shared" si="4"/>
        <v>0</v>
      </c>
      <c r="J42" s="11">
        <f t="shared" si="4"/>
        <v>0</v>
      </c>
      <c r="K42" s="11">
        <f t="shared" si="4"/>
        <v>0</v>
      </c>
      <c r="L42" s="11">
        <f t="shared" si="4"/>
        <v>0</v>
      </c>
    </row>
    <row r="43" spans="1:12" ht="39.75" hidden="1" customHeight="1" x14ac:dyDescent="0.25">
      <c r="A43" s="9"/>
      <c r="B43" s="10" t="s">
        <v>165</v>
      </c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39.75" hidden="1" customHeight="1" x14ac:dyDescent="0.25">
      <c r="A44" s="9">
        <v>8141</v>
      </c>
      <c r="B44" s="10" t="s">
        <v>666</v>
      </c>
      <c r="C44" s="9" t="s">
        <v>658</v>
      </c>
      <c r="D44" s="11">
        <f t="shared" ref="D44:L44" si="5">SUM(D46:D47)</f>
        <v>0</v>
      </c>
      <c r="E44" s="11">
        <f t="shared" si="5"/>
        <v>0</v>
      </c>
      <c r="F44" s="11">
        <f t="shared" si="5"/>
        <v>0</v>
      </c>
      <c r="G44" s="11">
        <f t="shared" si="5"/>
        <v>0</v>
      </c>
      <c r="H44" s="11">
        <f t="shared" si="5"/>
        <v>0</v>
      </c>
      <c r="I44" s="11">
        <f t="shared" si="5"/>
        <v>0</v>
      </c>
      <c r="J44" s="11">
        <f t="shared" si="5"/>
        <v>0</v>
      </c>
      <c r="K44" s="11">
        <f t="shared" si="5"/>
        <v>0</v>
      </c>
      <c r="L44" s="11">
        <f t="shared" si="5"/>
        <v>0</v>
      </c>
    </row>
    <row r="45" spans="1:12" ht="39.75" hidden="1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75" hidden="1" customHeight="1" x14ac:dyDescent="0.25">
      <c r="A46" s="9">
        <v>8142</v>
      </c>
      <c r="B46" s="10" t="s">
        <v>667</v>
      </c>
      <c r="C46" s="9"/>
      <c r="D46" s="11">
        <f>SUM(E46,F46)</f>
        <v>0</v>
      </c>
      <c r="E46" s="11">
        <v>0</v>
      </c>
      <c r="F46" s="11" t="s">
        <v>22</v>
      </c>
      <c r="G46" s="11">
        <f>SUM(H46,I46)</f>
        <v>0</v>
      </c>
      <c r="H46" s="11">
        <v>0</v>
      </c>
      <c r="I46" s="11" t="s">
        <v>22</v>
      </c>
      <c r="J46" s="11">
        <f>SUM(K46,L46)</f>
        <v>0</v>
      </c>
      <c r="K46" s="11">
        <v>0</v>
      </c>
      <c r="L46" s="11" t="s">
        <v>22</v>
      </c>
    </row>
    <row r="47" spans="1:12" ht="39.75" hidden="1" customHeight="1" x14ac:dyDescent="0.25">
      <c r="A47" s="9">
        <v>8143</v>
      </c>
      <c r="B47" s="10" t="s">
        <v>668</v>
      </c>
      <c r="C47" s="9"/>
      <c r="D47" s="11">
        <f>SUM(E47,F47)</f>
        <v>0</v>
      </c>
      <c r="E47" s="11">
        <v>0</v>
      </c>
      <c r="F47" s="11" t="s">
        <v>22</v>
      </c>
      <c r="G47" s="11">
        <f>SUM(H47,I47)</f>
        <v>0</v>
      </c>
      <c r="H47" s="11">
        <v>0</v>
      </c>
      <c r="I47" s="11" t="s">
        <v>22</v>
      </c>
      <c r="J47" s="11">
        <f>SUM(K47,L47)</f>
        <v>0</v>
      </c>
      <c r="K47" s="11">
        <v>0</v>
      </c>
      <c r="L47" s="11" t="s">
        <v>22</v>
      </c>
    </row>
    <row r="48" spans="1:12" ht="39.75" hidden="1" customHeight="1" x14ac:dyDescent="0.25">
      <c r="A48" s="9">
        <v>8150</v>
      </c>
      <c r="B48" s="10" t="s">
        <v>669</v>
      </c>
      <c r="C48" s="9" t="s">
        <v>662</v>
      </c>
      <c r="D48" s="11">
        <f t="shared" ref="D48:L48" si="6">SUM(D50:D51)</f>
        <v>0</v>
      </c>
      <c r="E48" s="11">
        <f t="shared" si="6"/>
        <v>0</v>
      </c>
      <c r="F48" s="11">
        <f t="shared" si="6"/>
        <v>0</v>
      </c>
      <c r="G48" s="11">
        <f t="shared" si="6"/>
        <v>0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11">
        <f t="shared" si="6"/>
        <v>0</v>
      </c>
      <c r="L48" s="11">
        <f t="shared" si="6"/>
        <v>0</v>
      </c>
    </row>
    <row r="49" spans="1:12" ht="39.75" hidden="1" customHeight="1" x14ac:dyDescent="0.25">
      <c r="A49" s="9"/>
      <c r="B49" s="10" t="s">
        <v>165</v>
      </c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ht="39.75" hidden="1" customHeight="1" x14ac:dyDescent="0.25">
      <c r="A50" s="9">
        <v>8151</v>
      </c>
      <c r="B50" s="10" t="s">
        <v>663</v>
      </c>
      <c r="C50" s="9"/>
      <c r="D50" s="11">
        <f>SUM(E50,F50)</f>
        <v>0</v>
      </c>
      <c r="E50" s="11">
        <v>0</v>
      </c>
      <c r="F50" s="11" t="s">
        <v>22</v>
      </c>
      <c r="G50" s="11">
        <f>SUM(H50,I50)</f>
        <v>0</v>
      </c>
      <c r="H50" s="11">
        <v>0</v>
      </c>
      <c r="I50" s="11" t="s">
        <v>22</v>
      </c>
      <c r="J50" s="11">
        <f>SUM(K50,L50)</f>
        <v>0</v>
      </c>
      <c r="K50" s="11">
        <v>0</v>
      </c>
      <c r="L50" s="11" t="s">
        <v>22</v>
      </c>
    </row>
    <row r="51" spans="1:12" ht="39.75" hidden="1" customHeight="1" x14ac:dyDescent="0.25">
      <c r="A51" s="9">
        <v>8152</v>
      </c>
      <c r="B51" s="10" t="s">
        <v>670</v>
      </c>
      <c r="C51" s="9"/>
      <c r="D51" s="11">
        <f>SUM(E51,F51)</f>
        <v>0</v>
      </c>
      <c r="E51" s="11">
        <v>0</v>
      </c>
      <c r="F51" s="11" t="s">
        <v>22</v>
      </c>
      <c r="G51" s="11">
        <f>SUM(H51,I51)</f>
        <v>0</v>
      </c>
      <c r="H51" s="11">
        <v>0</v>
      </c>
      <c r="I51" s="11" t="s">
        <v>22</v>
      </c>
      <c r="J51" s="11">
        <f>SUM(K51,L51)</f>
        <v>0</v>
      </c>
      <c r="K51" s="11">
        <v>0</v>
      </c>
      <c r="L51" s="11" t="s">
        <v>22</v>
      </c>
    </row>
    <row r="52" spans="1:12" ht="39" customHeight="1" x14ac:dyDescent="0.25">
      <c r="A52" s="9">
        <v>8160</v>
      </c>
      <c r="B52" s="10" t="s">
        <v>671</v>
      </c>
      <c r="C52" s="9"/>
      <c r="D52" s="11">
        <f t="shared" ref="D52:L52" si="7">SUM(D54,D59,D63,D78,D79,D80)</f>
        <v>93728800</v>
      </c>
      <c r="E52" s="11">
        <f t="shared" si="7"/>
        <v>3488400</v>
      </c>
      <c r="F52" s="11">
        <f t="shared" si="7"/>
        <v>90240400</v>
      </c>
      <c r="G52" s="11">
        <f t="shared" si="7"/>
        <v>93728800</v>
      </c>
      <c r="H52" s="11">
        <f t="shared" si="7"/>
        <v>3488400</v>
      </c>
      <c r="I52" s="11">
        <f t="shared" si="7"/>
        <v>90240400</v>
      </c>
      <c r="J52" s="11">
        <f t="shared" si="7"/>
        <v>-23360805.999999985</v>
      </c>
      <c r="K52" s="11">
        <f t="shared" si="7"/>
        <v>-58119131</v>
      </c>
      <c r="L52" s="11">
        <f t="shared" si="7"/>
        <v>34758325</v>
      </c>
    </row>
    <row r="53" spans="1:12" ht="39.75" hidden="1" customHeight="1" x14ac:dyDescent="0.25">
      <c r="A53" s="9"/>
      <c r="B53" s="10" t="s">
        <v>163</v>
      </c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39.75" hidden="1" customHeight="1" x14ac:dyDescent="0.25">
      <c r="A54" s="9">
        <v>8161</v>
      </c>
      <c r="B54" s="10" t="s">
        <v>672</v>
      </c>
      <c r="C54" s="9"/>
      <c r="D54" s="11">
        <f>SUM(D56:D58)</f>
        <v>0</v>
      </c>
      <c r="E54" s="11" t="s">
        <v>22</v>
      </c>
      <c r="F54" s="11">
        <f>SUM(F56:F58)</f>
        <v>0</v>
      </c>
      <c r="G54" s="11">
        <f>SUM(G56:G58)</f>
        <v>0</v>
      </c>
      <c r="H54" s="11" t="s">
        <v>22</v>
      </c>
      <c r="I54" s="11">
        <f>SUM(I57:I58)</f>
        <v>0</v>
      </c>
      <c r="J54" s="11">
        <f>SUM(J56:J58)</f>
        <v>0</v>
      </c>
      <c r="K54" s="11" t="s">
        <v>22</v>
      </c>
      <c r="L54" s="11">
        <f>SUM(L57:L58)</f>
        <v>0</v>
      </c>
    </row>
    <row r="55" spans="1:12" ht="39.75" hidden="1" customHeight="1" x14ac:dyDescent="0.25">
      <c r="A55" s="9"/>
      <c r="B55" s="10" t="s">
        <v>165</v>
      </c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39.75" hidden="1" customHeight="1" x14ac:dyDescent="0.25">
      <c r="A56" s="9">
        <v>8162</v>
      </c>
      <c r="B56" s="10" t="s">
        <v>673</v>
      </c>
      <c r="C56" s="9" t="s">
        <v>674</v>
      </c>
      <c r="D56" s="11">
        <f>SUM(E56,F56)</f>
        <v>0</v>
      </c>
      <c r="E56" s="11" t="s">
        <v>22</v>
      </c>
      <c r="F56" s="11"/>
      <c r="G56" s="11">
        <f>SUM(H56,I56)</f>
        <v>0</v>
      </c>
      <c r="H56" s="11" t="s">
        <v>22</v>
      </c>
      <c r="I56" s="11"/>
      <c r="J56" s="11">
        <f>SUM(K56,L56)</f>
        <v>0</v>
      </c>
      <c r="K56" s="11" t="s">
        <v>22</v>
      </c>
      <c r="L56" s="11"/>
    </row>
    <row r="57" spans="1:12" ht="39.75" hidden="1" customHeight="1" x14ac:dyDescent="0.25">
      <c r="A57" s="9">
        <v>8163</v>
      </c>
      <c r="B57" s="10" t="s">
        <v>675</v>
      </c>
      <c r="C57" s="9" t="s">
        <v>674</v>
      </c>
      <c r="D57" s="11">
        <f>SUM(E57,F57)</f>
        <v>0</v>
      </c>
      <c r="E57" s="11" t="s">
        <v>22</v>
      </c>
      <c r="F57" s="11">
        <v>0</v>
      </c>
      <c r="G57" s="11">
        <f>SUM(H57,I57)</f>
        <v>0</v>
      </c>
      <c r="H57" s="11" t="s">
        <v>22</v>
      </c>
      <c r="I57" s="11">
        <v>0</v>
      </c>
      <c r="J57" s="11">
        <f>SUM(K57,L57)</f>
        <v>0</v>
      </c>
      <c r="K57" s="11" t="s">
        <v>22</v>
      </c>
      <c r="L57" s="11">
        <v>0</v>
      </c>
    </row>
    <row r="58" spans="1:12" ht="39.75" hidden="1" customHeight="1" x14ac:dyDescent="0.25">
      <c r="A58" s="9">
        <v>8164</v>
      </c>
      <c r="B58" s="10" t="s">
        <v>676</v>
      </c>
      <c r="C58" s="9" t="s">
        <v>677</v>
      </c>
      <c r="D58" s="11">
        <f>SUM(E58,F58)</f>
        <v>0</v>
      </c>
      <c r="E58" s="11" t="s">
        <v>22</v>
      </c>
      <c r="F58" s="11">
        <v>0</v>
      </c>
      <c r="G58" s="11">
        <f>SUM(H58,I58)</f>
        <v>0</v>
      </c>
      <c r="H58" s="11" t="s">
        <v>22</v>
      </c>
      <c r="I58" s="11">
        <v>0</v>
      </c>
      <c r="J58" s="11">
        <f>SUM(K58,L58)</f>
        <v>0</v>
      </c>
      <c r="K58" s="11" t="s">
        <v>22</v>
      </c>
      <c r="L58" s="11">
        <v>0</v>
      </c>
    </row>
    <row r="59" spans="1:12" ht="39.75" hidden="1" customHeight="1" x14ac:dyDescent="0.25">
      <c r="A59" s="9">
        <v>8170</v>
      </c>
      <c r="B59" s="10" t="s">
        <v>678</v>
      </c>
      <c r="C59" s="9"/>
      <c r="D59" s="11">
        <f t="shared" ref="D59:L59" si="8">SUM(D61:D62)</f>
        <v>0</v>
      </c>
      <c r="E59" s="11">
        <f t="shared" si="8"/>
        <v>0</v>
      </c>
      <c r="F59" s="11">
        <f t="shared" si="8"/>
        <v>0</v>
      </c>
      <c r="G59" s="11">
        <f t="shared" si="8"/>
        <v>0</v>
      </c>
      <c r="H59" s="11">
        <f t="shared" si="8"/>
        <v>0</v>
      </c>
      <c r="I59" s="11">
        <f t="shared" si="8"/>
        <v>0</v>
      </c>
      <c r="J59" s="11">
        <f t="shared" si="8"/>
        <v>0</v>
      </c>
      <c r="K59" s="11">
        <f t="shared" si="8"/>
        <v>0</v>
      </c>
      <c r="L59" s="11">
        <f t="shared" si="8"/>
        <v>0</v>
      </c>
    </row>
    <row r="60" spans="1:12" ht="39.75" hidden="1" customHeight="1" x14ac:dyDescent="0.25">
      <c r="A60" s="9"/>
      <c r="B60" s="10" t="s">
        <v>165</v>
      </c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ht="39.75" hidden="1" customHeight="1" x14ac:dyDescent="0.25">
      <c r="A61" s="9">
        <v>8171</v>
      </c>
      <c r="B61" s="10" t="s">
        <v>679</v>
      </c>
      <c r="C61" s="9" t="s">
        <v>680</v>
      </c>
      <c r="D61" s="11">
        <f>SUM(E61,F61)</f>
        <v>0</v>
      </c>
      <c r="E61" s="11">
        <v>0</v>
      </c>
      <c r="F61" s="11"/>
      <c r="G61" s="11">
        <f>SUM(H61,I61)</f>
        <v>0</v>
      </c>
      <c r="H61" s="11">
        <v>0</v>
      </c>
      <c r="I61" s="11"/>
      <c r="J61" s="11">
        <f>SUM(K61,L61)</f>
        <v>0</v>
      </c>
      <c r="K61" s="11">
        <v>0</v>
      </c>
      <c r="L61" s="11"/>
    </row>
    <row r="62" spans="1:12" ht="39.75" hidden="1" customHeight="1" x14ac:dyDescent="0.25">
      <c r="A62" s="9">
        <v>8172</v>
      </c>
      <c r="B62" s="10" t="s">
        <v>681</v>
      </c>
      <c r="C62" s="9" t="s">
        <v>682</v>
      </c>
      <c r="D62" s="11">
        <f>SUM(E62,F62)</f>
        <v>0</v>
      </c>
      <c r="E62" s="11">
        <v>0</v>
      </c>
      <c r="F62" s="11"/>
      <c r="G62" s="11">
        <f>SUM(H62,I62)</f>
        <v>0</v>
      </c>
      <c r="H62" s="11">
        <v>0</v>
      </c>
      <c r="I62" s="11"/>
      <c r="J62" s="11">
        <f>SUM(K62,L62)</f>
        <v>0</v>
      </c>
      <c r="K62" s="11">
        <v>0</v>
      </c>
      <c r="L62" s="11"/>
    </row>
    <row r="63" spans="1:12" ht="37.5" customHeight="1" x14ac:dyDescent="0.25">
      <c r="A63" s="9">
        <v>8190</v>
      </c>
      <c r="B63" s="10" t="s">
        <v>683</v>
      </c>
      <c r="C63" s="9"/>
      <c r="D63" s="11">
        <f>D65+D71-D68</f>
        <v>93728800</v>
      </c>
      <c r="E63" s="11">
        <f>E65+E71-E68</f>
        <v>3488400</v>
      </c>
      <c r="F63" s="11">
        <f>F71</f>
        <v>90240400</v>
      </c>
      <c r="G63" s="11">
        <f>G65+G71-G68</f>
        <v>93728800</v>
      </c>
      <c r="H63" s="11">
        <f>H65+H71-H68</f>
        <v>3488400</v>
      </c>
      <c r="I63" s="11">
        <f>I71</f>
        <v>90240400</v>
      </c>
      <c r="J63" s="11">
        <f>J65+J71-J68</f>
        <v>94332197.300000012</v>
      </c>
      <c r="K63" s="11">
        <f>K65+K71-K68</f>
        <v>3488441</v>
      </c>
      <c r="L63" s="11">
        <f>L71</f>
        <v>90843756.299999997</v>
      </c>
    </row>
    <row r="64" spans="1:12" ht="39.75" hidden="1" customHeight="1" x14ac:dyDescent="0.25">
      <c r="A64" s="9"/>
      <c r="B64" s="10" t="s">
        <v>163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5.25" customHeight="1" x14ac:dyDescent="0.25">
      <c r="A65" s="9">
        <v>8191</v>
      </c>
      <c r="B65" s="10" t="s">
        <v>684</v>
      </c>
      <c r="C65" s="9" t="s">
        <v>685</v>
      </c>
      <c r="D65" s="11">
        <f>SUM(D69,D70)</f>
        <v>93488400</v>
      </c>
      <c r="E65" s="11">
        <f>SUM(E69,E70)</f>
        <v>93488400</v>
      </c>
      <c r="F65" s="11" t="s">
        <v>22</v>
      </c>
      <c r="G65" s="11">
        <f>SUM(G69,G70)</f>
        <v>93488400</v>
      </c>
      <c r="H65" s="11">
        <f>SUM(H69,H70)</f>
        <v>93488400</v>
      </c>
      <c r="I65" s="11" t="s">
        <v>22</v>
      </c>
      <c r="J65" s="11">
        <f>SUM(J69,J70)</f>
        <v>93488441</v>
      </c>
      <c r="K65" s="11">
        <f>SUM(K69,K70)</f>
        <v>93488441</v>
      </c>
      <c r="L65" s="11" t="s">
        <v>22</v>
      </c>
    </row>
    <row r="66" spans="1:12" ht="39.75" hidden="1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8192</v>
      </c>
      <c r="B67" s="10" t="s">
        <v>686</v>
      </c>
      <c r="C67" s="9"/>
      <c r="D67" s="11">
        <f>SUM(E67,F67)</f>
        <v>3488400</v>
      </c>
      <c r="E67" s="11">
        <v>3488400</v>
      </c>
      <c r="F67" s="11" t="s">
        <v>22</v>
      </c>
      <c r="G67" s="11">
        <f>SUM(H67,I67)</f>
        <v>3488400</v>
      </c>
      <c r="H67" s="11">
        <v>3488400</v>
      </c>
      <c r="I67" s="11" t="s">
        <v>22</v>
      </c>
      <c r="J67" s="11">
        <f>SUM(K67,L67)</f>
        <v>3488441</v>
      </c>
      <c r="K67" s="11">
        <v>3488441</v>
      </c>
      <c r="L67" s="11" t="s">
        <v>22</v>
      </c>
    </row>
    <row r="68" spans="1:12" ht="39.950000000000003" customHeight="1" x14ac:dyDescent="0.25">
      <c r="A68" s="9">
        <v>8193</v>
      </c>
      <c r="B68" s="10" t="s">
        <v>687</v>
      </c>
      <c r="C68" s="9"/>
      <c r="D68" s="11">
        <f>D65-D67</f>
        <v>90000000</v>
      </c>
      <c r="E68" s="11">
        <f>E65-E67</f>
        <v>90000000</v>
      </c>
      <c r="F68" s="11" t="s">
        <v>22</v>
      </c>
      <c r="G68" s="11">
        <f>G65-G67</f>
        <v>90000000</v>
      </c>
      <c r="H68" s="11">
        <f>H65-H67</f>
        <v>90000000</v>
      </c>
      <c r="I68" s="11" t="s">
        <v>22</v>
      </c>
      <c r="J68" s="11">
        <f>J65-J67</f>
        <v>90000000</v>
      </c>
      <c r="K68" s="11">
        <f>K65-K67</f>
        <v>90000000</v>
      </c>
      <c r="L68" s="11" t="s">
        <v>22</v>
      </c>
    </row>
    <row r="69" spans="1:12" ht="39" customHeight="1" x14ac:dyDescent="0.25">
      <c r="A69" s="9">
        <v>8194</v>
      </c>
      <c r="B69" s="10" t="s">
        <v>688</v>
      </c>
      <c r="C69" s="9" t="s">
        <v>689</v>
      </c>
      <c r="D69" s="11">
        <f>SUM(E69,F69)</f>
        <v>93488400</v>
      </c>
      <c r="E69" s="11">
        <v>93488400</v>
      </c>
      <c r="F69" s="11" t="s">
        <v>22</v>
      </c>
      <c r="G69" s="11">
        <f>SUM(H69,I69)</f>
        <v>93488400</v>
      </c>
      <c r="H69" s="11">
        <v>93488400</v>
      </c>
      <c r="I69" s="11" t="s">
        <v>22</v>
      </c>
      <c r="J69" s="11">
        <f>SUM(K69,L69)</f>
        <v>93488441</v>
      </c>
      <c r="K69" s="11">
        <v>93488441</v>
      </c>
      <c r="L69" s="11" t="s">
        <v>22</v>
      </c>
    </row>
    <row r="70" spans="1:12" ht="39.75" hidden="1" customHeight="1" x14ac:dyDescent="0.25">
      <c r="A70" s="9">
        <v>8195</v>
      </c>
      <c r="B70" s="10" t="s">
        <v>690</v>
      </c>
      <c r="C70" s="9" t="s">
        <v>691</v>
      </c>
      <c r="D70" s="11">
        <f>SUM(E70,F70)</f>
        <v>0</v>
      </c>
      <c r="E70" s="11">
        <v>0</v>
      </c>
      <c r="F70" s="11" t="s">
        <v>22</v>
      </c>
      <c r="G70" s="11">
        <f>SUM(H70,I70)</f>
        <v>0</v>
      </c>
      <c r="H70" s="11">
        <v>0</v>
      </c>
      <c r="I70" s="11" t="s">
        <v>22</v>
      </c>
      <c r="J70" s="11">
        <f>SUM(K70,L70)</f>
        <v>0</v>
      </c>
      <c r="K70" s="11">
        <v>0</v>
      </c>
      <c r="L70" s="11" t="s">
        <v>22</v>
      </c>
    </row>
    <row r="71" spans="1:12" ht="39" customHeight="1" x14ac:dyDescent="0.25">
      <c r="A71" s="9">
        <v>8196</v>
      </c>
      <c r="B71" s="10" t="s">
        <v>692</v>
      </c>
      <c r="C71" s="9" t="s">
        <v>693</v>
      </c>
      <c r="D71" s="11">
        <f t="shared" ref="D71:L71" si="9">SUM(D73,D77)</f>
        <v>90240400</v>
      </c>
      <c r="E71" s="11">
        <f t="shared" si="9"/>
        <v>0</v>
      </c>
      <c r="F71" s="11">
        <f t="shared" si="9"/>
        <v>90240400</v>
      </c>
      <c r="G71" s="11">
        <f t="shared" si="9"/>
        <v>90240400</v>
      </c>
      <c r="H71" s="11">
        <f t="shared" si="9"/>
        <v>0</v>
      </c>
      <c r="I71" s="11">
        <f t="shared" si="9"/>
        <v>90240400</v>
      </c>
      <c r="J71" s="11">
        <f t="shared" si="9"/>
        <v>90843756.299999997</v>
      </c>
      <c r="K71" s="11">
        <f t="shared" si="9"/>
        <v>0</v>
      </c>
      <c r="L71" s="11">
        <f t="shared" si="9"/>
        <v>90843756.299999997</v>
      </c>
    </row>
    <row r="72" spans="1:12" ht="39.75" hidden="1" customHeight="1" x14ac:dyDescent="0.25">
      <c r="A72" s="9"/>
      <c r="B72" s="10" t="s">
        <v>165</v>
      </c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ht="39" customHeight="1" x14ac:dyDescent="0.25">
      <c r="A73" s="9">
        <v>8197</v>
      </c>
      <c r="B73" s="10" t="s">
        <v>694</v>
      </c>
      <c r="C73" s="9"/>
      <c r="D73" s="11">
        <f>SUM(D75,D76)</f>
        <v>240400</v>
      </c>
      <c r="E73" s="11" t="s">
        <v>22</v>
      </c>
      <c r="F73" s="11">
        <f>SUM(F75,F76)</f>
        <v>240400</v>
      </c>
      <c r="G73" s="11">
        <f>SUM(G75,G76)</f>
        <v>240400</v>
      </c>
      <c r="H73" s="11" t="s">
        <v>22</v>
      </c>
      <c r="I73" s="11">
        <f>SUM(I75,I76)</f>
        <v>240400</v>
      </c>
      <c r="J73" s="11">
        <f>SUM(J75,J76)</f>
        <v>843756.3</v>
      </c>
      <c r="K73" s="11" t="s">
        <v>22</v>
      </c>
      <c r="L73" s="11">
        <f>SUM(L75,L76)</f>
        <v>843756.3</v>
      </c>
    </row>
    <row r="74" spans="1:12" ht="39.75" hidden="1" customHeight="1" x14ac:dyDescent="0.25">
      <c r="A74" s="9"/>
      <c r="B74" s="10" t="s">
        <v>163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ht="36.75" customHeight="1" x14ac:dyDescent="0.25">
      <c r="A75" s="9">
        <v>8198</v>
      </c>
      <c r="B75" s="10" t="s">
        <v>695</v>
      </c>
      <c r="C75" s="9" t="s">
        <v>696</v>
      </c>
      <c r="D75" s="11">
        <f>SUM(E75,F75)</f>
        <v>240400</v>
      </c>
      <c r="E75" s="11" t="s">
        <v>22</v>
      </c>
      <c r="F75" s="11">
        <v>240400</v>
      </c>
      <c r="G75" s="11">
        <f>SUM(H75,I75)</f>
        <v>240400</v>
      </c>
      <c r="H75" s="11" t="s">
        <v>22</v>
      </c>
      <c r="I75" s="11">
        <v>240400</v>
      </c>
      <c r="J75" s="11">
        <f t="shared" ref="J75:J81" si="10">SUM(K75,L75)</f>
        <v>843756.3</v>
      </c>
      <c r="K75" s="11" t="s">
        <v>22</v>
      </c>
      <c r="L75" s="11">
        <v>843756.3</v>
      </c>
    </row>
    <row r="76" spans="1:12" ht="39.75" hidden="1" customHeight="1" x14ac:dyDescent="0.25">
      <c r="A76" s="9">
        <v>8199</v>
      </c>
      <c r="B76" s="10" t="s">
        <v>697</v>
      </c>
      <c r="C76" s="9" t="s">
        <v>698</v>
      </c>
      <c r="D76" s="11">
        <f>SUM(E76,F76)</f>
        <v>0</v>
      </c>
      <c r="E76" s="11" t="s">
        <v>22</v>
      </c>
      <c r="F76" s="11">
        <v>0</v>
      </c>
      <c r="G76" s="11">
        <f>SUM(H76,I76)</f>
        <v>0</v>
      </c>
      <c r="H76" s="11" t="s">
        <v>22</v>
      </c>
      <c r="I76" s="11">
        <v>0</v>
      </c>
      <c r="J76" s="11">
        <f t="shared" si="10"/>
        <v>0</v>
      </c>
      <c r="K76" s="11" t="s">
        <v>22</v>
      </c>
      <c r="L76" s="11">
        <v>0</v>
      </c>
    </row>
    <row r="77" spans="1:12" ht="36.75" customHeight="1" x14ac:dyDescent="0.25">
      <c r="A77" s="9">
        <v>8200</v>
      </c>
      <c r="B77" s="10" t="s">
        <v>699</v>
      </c>
      <c r="C77" s="9"/>
      <c r="D77" s="11">
        <f>SUM(E77,F77)</f>
        <v>90000000</v>
      </c>
      <c r="E77" s="11" t="s">
        <v>22</v>
      </c>
      <c r="F77" s="11">
        <f>E65-E67</f>
        <v>90000000</v>
      </c>
      <c r="G77" s="11">
        <f>SUM(H77,I77)</f>
        <v>90000000</v>
      </c>
      <c r="H77" s="11" t="s">
        <v>22</v>
      </c>
      <c r="I77" s="11">
        <f>H65-H67</f>
        <v>90000000</v>
      </c>
      <c r="J77" s="11">
        <f t="shared" si="10"/>
        <v>90000000</v>
      </c>
      <c r="K77" s="11" t="s">
        <v>22</v>
      </c>
      <c r="L77" s="11">
        <f>K65-K67</f>
        <v>90000000</v>
      </c>
    </row>
    <row r="78" spans="1:12" ht="39.75" hidden="1" customHeight="1" x14ac:dyDescent="0.25">
      <c r="A78" s="9">
        <v>8201</v>
      </c>
      <c r="B78" s="10" t="s">
        <v>700</v>
      </c>
      <c r="C78" s="9"/>
      <c r="D78" s="9" t="s">
        <v>22</v>
      </c>
      <c r="E78" s="9" t="s">
        <v>22</v>
      </c>
      <c r="F78" s="9" t="s">
        <v>22</v>
      </c>
      <c r="G78" s="9" t="s">
        <v>22</v>
      </c>
      <c r="H78" s="9" t="s">
        <v>22</v>
      </c>
      <c r="I78" s="9" t="s">
        <v>22</v>
      </c>
      <c r="J78" s="11">
        <f t="shared" si="10"/>
        <v>0</v>
      </c>
      <c r="K78" s="11">
        <v>0</v>
      </c>
      <c r="L78" s="11">
        <v>0</v>
      </c>
    </row>
    <row r="79" spans="1:12" ht="39.75" hidden="1" customHeight="1" x14ac:dyDescent="0.25">
      <c r="A79" s="9">
        <v>8202</v>
      </c>
      <c r="B79" s="10" t="s">
        <v>701</v>
      </c>
      <c r="C79" s="9"/>
      <c r="D79" s="11">
        <f>SUM(E79,F79)</f>
        <v>0</v>
      </c>
      <c r="E79" s="11" t="s">
        <v>22</v>
      </c>
      <c r="F79" s="11" t="s">
        <v>162</v>
      </c>
      <c r="G79" s="11">
        <f>SUM(H79,I79)</f>
        <v>0</v>
      </c>
      <c r="H79" s="11" t="s">
        <v>22</v>
      </c>
      <c r="I79" s="11" t="s">
        <v>162</v>
      </c>
      <c r="J79" s="11">
        <f t="shared" si="10"/>
        <v>0</v>
      </c>
      <c r="K79" s="11">
        <v>0</v>
      </c>
      <c r="L79" s="11">
        <v>0</v>
      </c>
    </row>
    <row r="80" spans="1:12" ht="57" customHeight="1" x14ac:dyDescent="0.25">
      <c r="A80" s="9">
        <v>8203</v>
      </c>
      <c r="B80" s="10" t="s">
        <v>702</v>
      </c>
      <c r="C80" s="9"/>
      <c r="D80" s="11">
        <f>SUM(E80,F80)</f>
        <v>0</v>
      </c>
      <c r="E80" s="11">
        <v>0</v>
      </c>
      <c r="F80" s="11">
        <v>0</v>
      </c>
      <c r="G80" s="11">
        <f>SUM(H80,I80)</f>
        <v>0</v>
      </c>
      <c r="H80" s="11">
        <v>0</v>
      </c>
      <c r="I80" s="11">
        <v>0</v>
      </c>
      <c r="J80" s="11">
        <f t="shared" si="10"/>
        <v>-117693003.3</v>
      </c>
      <c r="K80" s="11">
        <v>-61607572</v>
      </c>
      <c r="L80" s="11">
        <v>-56085431.299999997</v>
      </c>
    </row>
    <row r="81" spans="1:12" ht="39.75" hidden="1" customHeight="1" x14ac:dyDescent="0.25">
      <c r="A81" s="9">
        <v>8204</v>
      </c>
      <c r="B81" s="10" t="s">
        <v>703</v>
      </c>
      <c r="C81" s="9"/>
      <c r="D81" s="11">
        <f>SUM(E81,F81)</f>
        <v>0</v>
      </c>
      <c r="E81" s="11">
        <v>0</v>
      </c>
      <c r="F81" s="11">
        <v>0</v>
      </c>
      <c r="G81" s="11">
        <f>SUM(H81,I81)</f>
        <v>0</v>
      </c>
      <c r="H81" s="11">
        <v>0</v>
      </c>
      <c r="I81" s="11">
        <v>0</v>
      </c>
      <c r="J81" s="11">
        <f t="shared" si="10"/>
        <v>0</v>
      </c>
      <c r="K81" s="11"/>
      <c r="L81" s="11"/>
    </row>
    <row r="82" spans="1:12" ht="39.75" hidden="1" customHeight="1" x14ac:dyDescent="0.25">
      <c r="A82" s="9">
        <v>8300</v>
      </c>
      <c r="B82" s="10" t="s">
        <v>704</v>
      </c>
      <c r="C82" s="9"/>
      <c r="D82" s="11">
        <f t="shared" ref="D82:L82" si="11">SUM(D84)</f>
        <v>0</v>
      </c>
      <c r="E82" s="11">
        <f t="shared" si="11"/>
        <v>0</v>
      </c>
      <c r="F82" s="11">
        <f t="shared" si="11"/>
        <v>0</v>
      </c>
      <c r="G82" s="11">
        <f t="shared" si="11"/>
        <v>0</v>
      </c>
      <c r="H82" s="11">
        <f t="shared" si="11"/>
        <v>0</v>
      </c>
      <c r="I82" s="11">
        <f t="shared" si="11"/>
        <v>0</v>
      </c>
      <c r="J82" s="11">
        <f t="shared" si="11"/>
        <v>0</v>
      </c>
      <c r="K82" s="11">
        <f t="shared" si="11"/>
        <v>0</v>
      </c>
      <c r="L82" s="11">
        <f t="shared" si="11"/>
        <v>0</v>
      </c>
    </row>
    <row r="83" spans="1:12" ht="39.75" hidden="1" customHeight="1" x14ac:dyDescent="0.25">
      <c r="A83" s="9"/>
      <c r="B83" s="10" t="s">
        <v>163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75" hidden="1" customHeight="1" x14ac:dyDescent="0.25">
      <c r="A84" s="9">
        <v>8310</v>
      </c>
      <c r="B84" s="10" t="s">
        <v>705</v>
      </c>
      <c r="C84" s="9"/>
      <c r="D84" s="11">
        <f t="shared" ref="D84:L84" si="12">SUM(D86,D90)</f>
        <v>0</v>
      </c>
      <c r="E84" s="11">
        <f t="shared" si="12"/>
        <v>0</v>
      </c>
      <c r="F84" s="11">
        <f t="shared" si="12"/>
        <v>0</v>
      </c>
      <c r="G84" s="11">
        <f t="shared" si="12"/>
        <v>0</v>
      </c>
      <c r="H84" s="11">
        <f t="shared" si="12"/>
        <v>0</v>
      </c>
      <c r="I84" s="11">
        <f t="shared" si="12"/>
        <v>0</v>
      </c>
      <c r="J84" s="11">
        <f t="shared" si="12"/>
        <v>0</v>
      </c>
      <c r="K84" s="11">
        <f t="shared" si="12"/>
        <v>0</v>
      </c>
      <c r="L84" s="11">
        <f t="shared" si="12"/>
        <v>0</v>
      </c>
    </row>
    <row r="85" spans="1:12" ht="39.75" hidden="1" customHeight="1" x14ac:dyDescent="0.25">
      <c r="A85" s="9"/>
      <c r="B85" s="10" t="s">
        <v>163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75" hidden="1" customHeight="1" x14ac:dyDescent="0.25">
      <c r="A86" s="9">
        <v>8311</v>
      </c>
      <c r="B86" s="10" t="s">
        <v>706</v>
      </c>
      <c r="C86" s="9"/>
      <c r="D86" s="11">
        <f>SUM(D88:D89)</f>
        <v>0</v>
      </c>
      <c r="E86" s="11" t="s">
        <v>22</v>
      </c>
      <c r="F86" s="11">
        <f>SUM(F88:F89)</f>
        <v>0</v>
      </c>
      <c r="G86" s="11">
        <f>SUM(G88:G89)</f>
        <v>0</v>
      </c>
      <c r="H86" s="11" t="s">
        <v>22</v>
      </c>
      <c r="I86" s="11">
        <f>SUM(I88:I89)</f>
        <v>0</v>
      </c>
      <c r="J86" s="11">
        <f>SUM(J88:J89)</f>
        <v>0</v>
      </c>
      <c r="K86" s="11" t="s">
        <v>22</v>
      </c>
      <c r="L86" s="11">
        <f>SUM(L88:L89)</f>
        <v>0</v>
      </c>
    </row>
    <row r="87" spans="1:12" ht="33.75" hidden="1" customHeight="1" x14ac:dyDescent="0.25">
      <c r="A87" s="9"/>
      <c r="B87" s="10" t="s">
        <v>165</v>
      </c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ht="39.75" hidden="1" customHeight="1" x14ac:dyDescent="0.25">
      <c r="A88" s="9">
        <v>8312</v>
      </c>
      <c r="B88" s="10" t="s">
        <v>651</v>
      </c>
      <c r="C88" s="9" t="s">
        <v>707</v>
      </c>
      <c r="D88" s="11">
        <f>SUM(E88,F88)</f>
        <v>0</v>
      </c>
      <c r="E88" s="11" t="s">
        <v>22</v>
      </c>
      <c r="F88" s="11">
        <v>0</v>
      </c>
      <c r="G88" s="11">
        <f>SUM(H88,I88)</f>
        <v>0</v>
      </c>
      <c r="H88" s="11" t="s">
        <v>22</v>
      </c>
      <c r="I88" s="11">
        <v>0</v>
      </c>
      <c r="J88" s="11">
        <f>SUM(K88,L88)</f>
        <v>0</v>
      </c>
      <c r="K88" s="11" t="s">
        <v>22</v>
      </c>
      <c r="L88" s="11">
        <v>0</v>
      </c>
    </row>
    <row r="89" spans="1:12" ht="39.75" hidden="1" customHeight="1" x14ac:dyDescent="0.25">
      <c r="A89" s="9">
        <v>8313</v>
      </c>
      <c r="B89" s="10" t="s">
        <v>653</v>
      </c>
      <c r="C89" s="9" t="s">
        <v>708</v>
      </c>
      <c r="D89" s="11">
        <f>SUM(E89,F89)</f>
        <v>0</v>
      </c>
      <c r="E89" s="11" t="s">
        <v>22</v>
      </c>
      <c r="F89" s="11"/>
      <c r="G89" s="11">
        <f>SUM(H89,I89)</f>
        <v>0</v>
      </c>
      <c r="H89" s="11" t="s">
        <v>22</v>
      </c>
      <c r="I89" s="11"/>
      <c r="J89" s="11">
        <f>SUM(K89,L89)</f>
        <v>0</v>
      </c>
      <c r="K89" s="11" t="s">
        <v>22</v>
      </c>
      <c r="L89" s="11"/>
    </row>
    <row r="90" spans="1:12" ht="39.75" hidden="1" customHeight="1" x14ac:dyDescent="0.25">
      <c r="A90" s="9">
        <v>8320</v>
      </c>
      <c r="B90" s="10" t="s">
        <v>709</v>
      </c>
      <c r="C90" s="9"/>
      <c r="D90" s="11">
        <f t="shared" ref="D90:L90" si="13">SUM(D92,D96)</f>
        <v>0</v>
      </c>
      <c r="E90" s="11">
        <f t="shared" si="13"/>
        <v>0</v>
      </c>
      <c r="F90" s="11">
        <f t="shared" si="13"/>
        <v>0</v>
      </c>
      <c r="G90" s="11">
        <f t="shared" si="13"/>
        <v>0</v>
      </c>
      <c r="H90" s="11">
        <f t="shared" si="13"/>
        <v>0</v>
      </c>
      <c r="I90" s="11">
        <f t="shared" si="13"/>
        <v>0</v>
      </c>
      <c r="J90" s="11">
        <f t="shared" si="13"/>
        <v>0</v>
      </c>
      <c r="K90" s="11">
        <f t="shared" si="13"/>
        <v>0</v>
      </c>
      <c r="L90" s="11">
        <f t="shared" si="13"/>
        <v>0</v>
      </c>
    </row>
    <row r="91" spans="1:12" ht="39.75" hidden="1" customHeight="1" x14ac:dyDescent="0.25">
      <c r="A91" s="9"/>
      <c r="B91" s="10" t="s">
        <v>163</v>
      </c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ht="39.75" hidden="1" customHeight="1" x14ac:dyDescent="0.25">
      <c r="A92" s="9">
        <v>8321</v>
      </c>
      <c r="B92" s="10" t="s">
        <v>710</v>
      </c>
      <c r="C92" s="9"/>
      <c r="D92" s="11">
        <f>SUM(D94:D95)</f>
        <v>0</v>
      </c>
      <c r="E92" s="11" t="s">
        <v>22</v>
      </c>
      <c r="F92" s="11">
        <f>SUM(F94:F95)</f>
        <v>0</v>
      </c>
      <c r="G92" s="11">
        <f>SUM(G94:G95)</f>
        <v>0</v>
      </c>
      <c r="H92" s="11" t="s">
        <v>22</v>
      </c>
      <c r="I92" s="11">
        <f>SUM(I94:I95)</f>
        <v>0</v>
      </c>
      <c r="J92" s="11">
        <f>SUM(J94:J95)</f>
        <v>0</v>
      </c>
      <c r="K92" s="11" t="s">
        <v>22</v>
      </c>
      <c r="L92" s="11">
        <f>SUM(L94:L95)</f>
        <v>0</v>
      </c>
    </row>
    <row r="93" spans="1:12" ht="39.75" hidden="1" customHeight="1" x14ac:dyDescent="0.25">
      <c r="A93" s="9"/>
      <c r="B93" s="10" t="s">
        <v>165</v>
      </c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ht="39.75" hidden="1" customHeight="1" x14ac:dyDescent="0.25">
      <c r="A94" s="9">
        <v>8322</v>
      </c>
      <c r="B94" s="10" t="s">
        <v>711</v>
      </c>
      <c r="C94" s="9" t="s">
        <v>712</v>
      </c>
      <c r="D94" s="11">
        <f>SUM(E94,F94)</f>
        <v>0</v>
      </c>
      <c r="E94" s="11" t="s">
        <v>22</v>
      </c>
      <c r="F94" s="11">
        <v>0</v>
      </c>
      <c r="G94" s="11">
        <f>SUM(H94,I94)</f>
        <v>0</v>
      </c>
      <c r="H94" s="11" t="s">
        <v>22</v>
      </c>
      <c r="I94" s="11">
        <v>0</v>
      </c>
      <c r="J94" s="11">
        <f>SUM(K94,L94)</f>
        <v>0</v>
      </c>
      <c r="K94" s="11" t="s">
        <v>22</v>
      </c>
      <c r="L94" s="11">
        <v>0</v>
      </c>
    </row>
    <row r="95" spans="1:12" ht="39.75" hidden="1" customHeight="1" x14ac:dyDescent="0.25">
      <c r="A95" s="9">
        <v>8330</v>
      </c>
      <c r="B95" s="10" t="s">
        <v>713</v>
      </c>
      <c r="C95" s="9" t="s">
        <v>714</v>
      </c>
      <c r="D95" s="11">
        <f>SUM(E95,F95)</f>
        <v>0</v>
      </c>
      <c r="E95" s="11" t="s">
        <v>22</v>
      </c>
      <c r="F95" s="11">
        <v>0</v>
      </c>
      <c r="G95" s="11">
        <f>SUM(H95,I95)</f>
        <v>0</v>
      </c>
      <c r="H95" s="11" t="s">
        <v>22</v>
      </c>
      <c r="I95" s="11">
        <v>0</v>
      </c>
      <c r="J95" s="11">
        <f>SUM(K95,L95)</f>
        <v>0</v>
      </c>
      <c r="K95" s="11" t="s">
        <v>22</v>
      </c>
      <c r="L95" s="11">
        <v>0</v>
      </c>
    </row>
    <row r="96" spans="1:12" ht="39.75" hidden="1" customHeight="1" x14ac:dyDescent="0.25">
      <c r="A96" s="9">
        <v>8340</v>
      </c>
      <c r="B96" s="10" t="s">
        <v>715</v>
      </c>
      <c r="C96" s="9"/>
      <c r="D96" s="11">
        <f t="shared" ref="D96:L96" si="14">SUM(D98:D99)</f>
        <v>0</v>
      </c>
      <c r="E96" s="11">
        <f t="shared" si="14"/>
        <v>0</v>
      </c>
      <c r="F96" s="11">
        <f t="shared" si="14"/>
        <v>0</v>
      </c>
      <c r="G96" s="11">
        <f t="shared" si="14"/>
        <v>0</v>
      </c>
      <c r="H96" s="11">
        <f t="shared" si="14"/>
        <v>0</v>
      </c>
      <c r="I96" s="11">
        <f t="shared" si="14"/>
        <v>0</v>
      </c>
      <c r="J96" s="11">
        <f t="shared" si="14"/>
        <v>0</v>
      </c>
      <c r="K96" s="11">
        <f t="shared" si="14"/>
        <v>0</v>
      </c>
      <c r="L96" s="11">
        <f t="shared" si="14"/>
        <v>0</v>
      </c>
    </row>
    <row r="97" spans="1:12" ht="39.75" hidden="1" customHeight="1" x14ac:dyDescent="0.25">
      <c r="A97" s="9"/>
      <c r="B97" s="10" t="s">
        <v>165</v>
      </c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ht="39.75" hidden="1" customHeight="1" x14ac:dyDescent="0.25">
      <c r="A98" s="9">
        <v>8341</v>
      </c>
      <c r="B98" s="10" t="s">
        <v>716</v>
      </c>
      <c r="C98" s="9" t="s">
        <v>712</v>
      </c>
      <c r="D98" s="11">
        <f>SUM(E98,F98)</f>
        <v>0</v>
      </c>
      <c r="E98" s="11">
        <v>0</v>
      </c>
      <c r="F98" s="11" t="s">
        <v>22</v>
      </c>
      <c r="G98" s="11">
        <f>SUM(H98,I98)</f>
        <v>0</v>
      </c>
      <c r="H98" s="11">
        <v>0</v>
      </c>
      <c r="I98" s="11" t="s">
        <v>22</v>
      </c>
      <c r="J98" s="11">
        <f>SUM(K98,L98)</f>
        <v>0</v>
      </c>
      <c r="K98" s="11">
        <v>0</v>
      </c>
      <c r="L98" s="11" t="s">
        <v>22</v>
      </c>
    </row>
    <row r="99" spans="1:12" ht="39.75" hidden="1" customHeight="1" x14ac:dyDescent="0.25">
      <c r="A99" s="9">
        <v>8350</v>
      </c>
      <c r="B99" s="10" t="s">
        <v>717</v>
      </c>
      <c r="C99" s="9" t="s">
        <v>714</v>
      </c>
      <c r="D99" s="11">
        <f>SUM(E99,F99)</f>
        <v>0</v>
      </c>
      <c r="E99" s="11">
        <v>0</v>
      </c>
      <c r="F99" s="11" t="s">
        <v>22</v>
      </c>
      <c r="G99" s="11">
        <f>SUM(H99,I99)</f>
        <v>0</v>
      </c>
      <c r="H99" s="11">
        <v>0</v>
      </c>
      <c r="I99" s="11" t="s">
        <v>22</v>
      </c>
      <c r="J99" s="11">
        <f>SUM(K99,L99)</f>
        <v>0</v>
      </c>
      <c r="K99" s="11">
        <v>0</v>
      </c>
      <c r="L99" s="11" t="s">
        <v>22</v>
      </c>
    </row>
    <row r="100" spans="1:12" ht="39.950000000000003" customHeight="1" x14ac:dyDescent="0.25">
      <c r="A100" s="2"/>
    </row>
  </sheetData>
  <mergeCells count="6">
    <mergeCell ref="A13:K13"/>
    <mergeCell ref="A1:K1"/>
    <mergeCell ref="A2:K2"/>
    <mergeCell ref="A3:K3"/>
    <mergeCell ref="A11:K11"/>
    <mergeCell ref="A12:K12"/>
  </mergeCells>
  <pageMargins left="0.25" right="0.25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81" zoomScaleSheetLayoutView="100" workbookViewId="0">
      <selection activeCell="A8" sqref="A8:XFD9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355</v>
      </c>
      <c r="B8" s="5"/>
      <c r="C8" s="5"/>
      <c r="D8" s="5" t="s">
        <v>641</v>
      </c>
      <c r="E8" s="5"/>
      <c r="F8" s="5"/>
      <c r="G8" s="5" t="s">
        <v>642</v>
      </c>
      <c r="H8" s="5"/>
      <c r="I8" s="5"/>
      <c r="J8" s="5" t="s">
        <v>643</v>
      </c>
      <c r="K8" s="5"/>
      <c r="L8" s="5"/>
    </row>
    <row r="9" spans="1:12" ht="39.950000000000003" customHeight="1" x14ac:dyDescent="0.25">
      <c r="A9" s="6" t="s">
        <v>644</v>
      </c>
      <c r="B9" s="7"/>
      <c r="C9" s="6"/>
      <c r="D9" s="6" t="s">
        <v>356</v>
      </c>
      <c r="E9" s="6" t="s">
        <v>645</v>
      </c>
      <c r="F9" s="6"/>
      <c r="G9" s="6" t="s">
        <v>358</v>
      </c>
      <c r="H9" s="6" t="s">
        <v>646</v>
      </c>
      <c r="I9" s="6"/>
      <c r="J9" s="6" t="s">
        <v>360</v>
      </c>
      <c r="K9" s="5" t="s">
        <v>645</v>
      </c>
      <c r="L9" s="5"/>
    </row>
    <row r="10" spans="1:12" ht="20.100000000000001" customHeight="1" x14ac:dyDescent="0.25">
      <c r="A10" s="6"/>
      <c r="B10" s="6" t="s">
        <v>362</v>
      </c>
      <c r="C10" s="6" t="s">
        <v>644</v>
      </c>
      <c r="D10" s="6"/>
      <c r="E10" s="6" t="s">
        <v>13</v>
      </c>
      <c r="F10" s="6" t="s">
        <v>363</v>
      </c>
      <c r="G10" s="6"/>
      <c r="H10" s="6" t="s">
        <v>13</v>
      </c>
      <c r="I10" s="6" t="s">
        <v>363</v>
      </c>
      <c r="J10" s="6"/>
      <c r="K10" s="5" t="s">
        <v>13</v>
      </c>
      <c r="L10" s="5" t="s">
        <v>363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647</v>
      </c>
      <c r="C12" s="9"/>
      <c r="D12" s="11">
        <f t="shared" ref="D12:L12" si="0">SUM(D14,D74)</f>
        <v>93728800</v>
      </c>
      <c r="E12" s="11">
        <f t="shared" si="0"/>
        <v>3488400</v>
      </c>
      <c r="F12" s="11">
        <f t="shared" si="0"/>
        <v>90240400</v>
      </c>
      <c r="G12" s="11">
        <f t="shared" si="0"/>
        <v>93728800</v>
      </c>
      <c r="H12" s="11">
        <f t="shared" si="0"/>
        <v>3488400</v>
      </c>
      <c r="I12" s="11">
        <f t="shared" si="0"/>
        <v>90240400</v>
      </c>
      <c r="J12" s="11">
        <f t="shared" si="0"/>
        <v>-23360805.999999985</v>
      </c>
      <c r="K12" s="11">
        <f t="shared" si="0"/>
        <v>-58119131</v>
      </c>
      <c r="L12" s="11">
        <f t="shared" si="0"/>
        <v>34758325</v>
      </c>
    </row>
    <row r="13" spans="1:12" ht="39.950000000000003" customHeight="1" x14ac:dyDescent="0.25">
      <c r="A13" s="9"/>
      <c r="B13" s="10" t="s">
        <v>163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648</v>
      </c>
      <c r="C14" s="9"/>
      <c r="D14" s="11">
        <f t="shared" ref="D14:L14" si="1">SUM(D16,D44)</f>
        <v>93728800</v>
      </c>
      <c r="E14" s="11">
        <f t="shared" si="1"/>
        <v>3488400</v>
      </c>
      <c r="F14" s="11">
        <f t="shared" si="1"/>
        <v>90240400</v>
      </c>
      <c r="G14" s="11">
        <f t="shared" si="1"/>
        <v>93728800</v>
      </c>
      <c r="H14" s="11">
        <f t="shared" si="1"/>
        <v>3488400</v>
      </c>
      <c r="I14" s="11">
        <f t="shared" si="1"/>
        <v>90240400</v>
      </c>
      <c r="J14" s="11">
        <f t="shared" si="1"/>
        <v>-23360805.999999985</v>
      </c>
      <c r="K14" s="11">
        <f t="shared" si="1"/>
        <v>-58119131</v>
      </c>
      <c r="L14" s="11">
        <f t="shared" si="1"/>
        <v>34758325</v>
      </c>
    </row>
    <row r="15" spans="1:12" ht="39.950000000000003" customHeight="1" x14ac:dyDescent="0.25">
      <c r="A15" s="9"/>
      <c r="B15" s="10" t="s">
        <v>163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649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163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650</v>
      </c>
      <c r="C18" s="9"/>
      <c r="D18" s="11">
        <f>SUM(D20:D21)</f>
        <v>0</v>
      </c>
      <c r="E18" s="11" t="s">
        <v>22</v>
      </c>
      <c r="F18" s="11">
        <f>SUM(F20:F21)</f>
        <v>0</v>
      </c>
      <c r="G18" s="11">
        <f>SUM(G20:G21)</f>
        <v>0</v>
      </c>
      <c r="H18" s="11" t="s">
        <v>22</v>
      </c>
      <c r="I18" s="11">
        <f>SUM(I20:I21)</f>
        <v>0</v>
      </c>
      <c r="J18" s="11">
        <f>SUM(J20:J21)</f>
        <v>0</v>
      </c>
      <c r="K18" s="11" t="s">
        <v>22</v>
      </c>
      <c r="L18" s="11">
        <f>SUM(L20:L21)</f>
        <v>0</v>
      </c>
    </row>
    <row r="19" spans="1:12" ht="39.950000000000003" customHeight="1" x14ac:dyDescent="0.25">
      <c r="A19" s="9"/>
      <c r="B19" s="10" t="s">
        <v>165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651</v>
      </c>
      <c r="C20" s="9" t="s">
        <v>652</v>
      </c>
      <c r="D20" s="11">
        <f>SUM(E20,F20)</f>
        <v>0</v>
      </c>
      <c r="E20" s="11" t="s">
        <v>22</v>
      </c>
      <c r="F20" s="11">
        <v>0</v>
      </c>
      <c r="G20" s="11">
        <f>SUM(H20,I20)</f>
        <v>0</v>
      </c>
      <c r="H20" s="11" t="s">
        <v>22</v>
      </c>
      <c r="I20" s="11">
        <v>0</v>
      </c>
      <c r="J20" s="11">
        <f>SUM(K20,L20)</f>
        <v>0</v>
      </c>
      <c r="K20" s="11" t="s">
        <v>22</v>
      </c>
      <c r="L20" s="11">
        <v>0</v>
      </c>
    </row>
    <row r="21" spans="1:12" ht="39.950000000000003" customHeight="1" x14ac:dyDescent="0.25">
      <c r="A21" s="9">
        <v>8113</v>
      </c>
      <c r="B21" s="10" t="s">
        <v>653</v>
      </c>
      <c r="C21" s="9" t="s">
        <v>654</v>
      </c>
      <c r="D21" s="11">
        <f>SUM(E21,F21)</f>
        <v>0</v>
      </c>
      <c r="E21" s="11" t="s">
        <v>22</v>
      </c>
      <c r="F21" s="11">
        <v>0</v>
      </c>
      <c r="G21" s="11">
        <f>SUM(H21,I21)</f>
        <v>0</v>
      </c>
      <c r="H21" s="11" t="s">
        <v>22</v>
      </c>
      <c r="I21" s="11">
        <v>0</v>
      </c>
      <c r="J21" s="11">
        <f>SUM(K21,L21)</f>
        <v>0</v>
      </c>
      <c r="K21" s="11" t="s">
        <v>22</v>
      </c>
      <c r="L21" s="11">
        <v>0</v>
      </c>
    </row>
    <row r="22" spans="1:12" ht="39.950000000000003" customHeight="1" x14ac:dyDescent="0.25">
      <c r="A22" s="9">
        <v>8120</v>
      </c>
      <c r="B22" s="10" t="s">
        <v>655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163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656</v>
      </c>
      <c r="C24" s="9"/>
      <c r="D24" s="11">
        <f>SUM(D26,D30)</f>
        <v>0</v>
      </c>
      <c r="E24" s="11" t="s">
        <v>22</v>
      </c>
      <c r="F24" s="11">
        <f>SUM(F26,F30)</f>
        <v>0</v>
      </c>
      <c r="G24" s="11">
        <f>SUM(G26,G30)</f>
        <v>0</v>
      </c>
      <c r="H24" s="11" t="s">
        <v>22</v>
      </c>
      <c r="I24" s="11">
        <f>SUM(I26,I30)</f>
        <v>0</v>
      </c>
      <c r="J24" s="11">
        <f>SUM(J26,J30)</f>
        <v>0</v>
      </c>
      <c r="K24" s="11" t="s">
        <v>22</v>
      </c>
      <c r="L24" s="11">
        <f>SUM(L26,L30)</f>
        <v>0</v>
      </c>
    </row>
    <row r="25" spans="1:12" ht="39.950000000000003" customHeight="1" x14ac:dyDescent="0.25">
      <c r="A25" s="9"/>
      <c r="B25" s="10" t="s">
        <v>165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657</v>
      </c>
      <c r="C26" s="9" t="s">
        <v>658</v>
      </c>
      <c r="D26" s="11">
        <f>SUM(D28:D29)</f>
        <v>0</v>
      </c>
      <c r="E26" s="11" t="s">
        <v>22</v>
      </c>
      <c r="F26" s="11">
        <f>SUM(F28:F29)</f>
        <v>0</v>
      </c>
      <c r="G26" s="11">
        <f>SUM(G28:G29)</f>
        <v>0</v>
      </c>
      <c r="H26" s="11" t="s">
        <v>22</v>
      </c>
      <c r="I26" s="11">
        <f>SUM(I28:I29)</f>
        <v>0</v>
      </c>
      <c r="J26" s="11">
        <f>SUM(J28:J29)</f>
        <v>0</v>
      </c>
      <c r="K26" s="11" t="s">
        <v>22</v>
      </c>
      <c r="L26" s="11">
        <f>SUM(L28:L29)</f>
        <v>0</v>
      </c>
    </row>
    <row r="27" spans="1:12" ht="39.950000000000003" customHeight="1" x14ac:dyDescent="0.25">
      <c r="A27" s="9"/>
      <c r="B27" s="10" t="s">
        <v>165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659</v>
      </c>
      <c r="C28" s="9"/>
      <c r="D28" s="11">
        <f>SUM(E28,F28)</f>
        <v>0</v>
      </c>
      <c r="E28" s="11" t="s">
        <v>22</v>
      </c>
      <c r="F28" s="11">
        <v>0</v>
      </c>
      <c r="G28" s="11">
        <f>SUM(H28,I28)</f>
        <v>0</v>
      </c>
      <c r="H28" s="11" t="s">
        <v>22</v>
      </c>
      <c r="I28" s="11">
        <v>0</v>
      </c>
      <c r="J28" s="11">
        <f>SUM(K28,L28)</f>
        <v>0</v>
      </c>
      <c r="K28" s="11" t="s">
        <v>22</v>
      </c>
      <c r="L28" s="11">
        <v>0</v>
      </c>
    </row>
    <row r="29" spans="1:12" ht="39.950000000000003" customHeight="1" x14ac:dyDescent="0.25">
      <c r="A29" s="9">
        <v>8124</v>
      </c>
      <c r="B29" s="10" t="s">
        <v>660</v>
      </c>
      <c r="C29" s="9"/>
      <c r="D29" s="11">
        <f>SUM(E29,F29)</f>
        <v>0</v>
      </c>
      <c r="E29" s="11" t="s">
        <v>22</v>
      </c>
      <c r="F29" s="11">
        <v>0</v>
      </c>
      <c r="G29" s="11">
        <f>SUM(H29,I29)</f>
        <v>0</v>
      </c>
      <c r="H29" s="11" t="s">
        <v>22</v>
      </c>
      <c r="I29" s="11">
        <v>0</v>
      </c>
      <c r="J29" s="11">
        <f>SUM(K29,L29)</f>
        <v>0</v>
      </c>
      <c r="K29" s="11" t="s">
        <v>22</v>
      </c>
      <c r="L29" s="11">
        <v>0</v>
      </c>
    </row>
    <row r="30" spans="1:12" ht="39.950000000000003" customHeight="1" x14ac:dyDescent="0.25">
      <c r="A30" s="9">
        <v>8130</v>
      </c>
      <c r="B30" s="10" t="s">
        <v>661</v>
      </c>
      <c r="C30" s="9" t="s">
        <v>662</v>
      </c>
      <c r="D30" s="11">
        <f>SUM(D32:D33)</f>
        <v>0</v>
      </c>
      <c r="E30" s="11" t="s">
        <v>22</v>
      </c>
      <c r="F30" s="11">
        <f>SUM(F32:F33)</f>
        <v>0</v>
      </c>
      <c r="G30" s="11">
        <f>SUM(G32:G33)</f>
        <v>0</v>
      </c>
      <c r="H30" s="11" t="s">
        <v>22</v>
      </c>
      <c r="I30" s="11">
        <f>SUM(I32:I33)</f>
        <v>0</v>
      </c>
      <c r="J30" s="11">
        <f>SUM(J32:J33)</f>
        <v>0</v>
      </c>
      <c r="K30" s="11" t="s">
        <v>22</v>
      </c>
      <c r="L30" s="11">
        <f>SUM(L32:L33)</f>
        <v>0</v>
      </c>
    </row>
    <row r="31" spans="1:12" ht="39.950000000000003" customHeight="1" x14ac:dyDescent="0.25">
      <c r="A31" s="9"/>
      <c r="B31" s="10" t="s">
        <v>165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663</v>
      </c>
      <c r="C32" s="9"/>
      <c r="D32" s="11">
        <f>SUM(E32,F32)</f>
        <v>0</v>
      </c>
      <c r="E32" s="11" t="s">
        <v>22</v>
      </c>
      <c r="F32" s="11">
        <v>0</v>
      </c>
      <c r="G32" s="11">
        <f>SUM(H32,I32)</f>
        <v>0</v>
      </c>
      <c r="H32" s="11" t="s">
        <v>22</v>
      </c>
      <c r="I32" s="11">
        <v>0</v>
      </c>
      <c r="J32" s="11">
        <f>SUM(K32,L32)</f>
        <v>0</v>
      </c>
      <c r="K32" s="11" t="s">
        <v>22</v>
      </c>
      <c r="L32" s="11">
        <v>0</v>
      </c>
    </row>
    <row r="33" spans="1:12" ht="39.950000000000003" customHeight="1" x14ac:dyDescent="0.25">
      <c r="A33" s="9">
        <v>8132</v>
      </c>
      <c r="B33" s="10" t="s">
        <v>664</v>
      </c>
      <c r="C33" s="9"/>
      <c r="D33" s="11">
        <f>SUM(E33,F33)</f>
        <v>0</v>
      </c>
      <c r="E33" s="11" t="s">
        <v>22</v>
      </c>
      <c r="F33" s="11">
        <v>0</v>
      </c>
      <c r="G33" s="11">
        <f>SUM(H33,I33)</f>
        <v>0</v>
      </c>
      <c r="H33" s="11" t="s">
        <v>22</v>
      </c>
      <c r="I33" s="11">
        <v>0</v>
      </c>
      <c r="J33" s="11">
        <f>SUM(K33,L33)</f>
        <v>0</v>
      </c>
      <c r="K33" s="11" t="s">
        <v>22</v>
      </c>
      <c r="L33" s="11">
        <v>0</v>
      </c>
    </row>
    <row r="34" spans="1:12" ht="39.950000000000003" customHeight="1" x14ac:dyDescent="0.25">
      <c r="A34" s="9">
        <v>8140</v>
      </c>
      <c r="B34" s="10" t="s">
        <v>665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165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666</v>
      </c>
      <c r="C36" s="9" t="s">
        <v>658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165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667</v>
      </c>
      <c r="C38" s="9"/>
      <c r="D38" s="11">
        <f>SUM(E38,F38)</f>
        <v>0</v>
      </c>
      <c r="E38" s="11">
        <v>0</v>
      </c>
      <c r="F38" s="11" t="s">
        <v>22</v>
      </c>
      <c r="G38" s="11">
        <f>SUM(H38,I38)</f>
        <v>0</v>
      </c>
      <c r="H38" s="11">
        <v>0</v>
      </c>
      <c r="I38" s="11" t="s">
        <v>22</v>
      </c>
      <c r="J38" s="11">
        <f>SUM(K38,L38)</f>
        <v>0</v>
      </c>
      <c r="K38" s="11">
        <v>0</v>
      </c>
      <c r="L38" s="11" t="s">
        <v>22</v>
      </c>
    </row>
    <row r="39" spans="1:12" ht="39.950000000000003" customHeight="1" x14ac:dyDescent="0.25">
      <c r="A39" s="9">
        <v>8143</v>
      </c>
      <c r="B39" s="10" t="s">
        <v>668</v>
      </c>
      <c r="C39" s="9"/>
      <c r="D39" s="11">
        <f>SUM(E39,F39)</f>
        <v>0</v>
      </c>
      <c r="E39" s="11">
        <v>0</v>
      </c>
      <c r="F39" s="11" t="s">
        <v>22</v>
      </c>
      <c r="G39" s="11">
        <f>SUM(H39,I39)</f>
        <v>0</v>
      </c>
      <c r="H39" s="11">
        <v>0</v>
      </c>
      <c r="I39" s="11" t="s">
        <v>22</v>
      </c>
      <c r="J39" s="11">
        <f>SUM(K39,L39)</f>
        <v>0</v>
      </c>
      <c r="K39" s="11">
        <v>0</v>
      </c>
      <c r="L39" s="11" t="s">
        <v>22</v>
      </c>
    </row>
    <row r="40" spans="1:12" ht="39.950000000000003" customHeight="1" x14ac:dyDescent="0.25">
      <c r="A40" s="9">
        <v>8150</v>
      </c>
      <c r="B40" s="10" t="s">
        <v>669</v>
      </c>
      <c r="C40" s="9" t="s">
        <v>662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165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663</v>
      </c>
      <c r="C42" s="9"/>
      <c r="D42" s="11">
        <f>SUM(E42,F42)</f>
        <v>0</v>
      </c>
      <c r="E42" s="11">
        <v>0</v>
      </c>
      <c r="F42" s="11" t="s">
        <v>22</v>
      </c>
      <c r="G42" s="11">
        <f>SUM(H42,I42)</f>
        <v>0</v>
      </c>
      <c r="H42" s="11">
        <v>0</v>
      </c>
      <c r="I42" s="11" t="s">
        <v>22</v>
      </c>
      <c r="J42" s="11">
        <f>SUM(K42,L42)</f>
        <v>0</v>
      </c>
      <c r="K42" s="11">
        <v>0</v>
      </c>
      <c r="L42" s="11" t="s">
        <v>22</v>
      </c>
    </row>
    <row r="43" spans="1:12" ht="39.950000000000003" customHeight="1" x14ac:dyDescent="0.25">
      <c r="A43" s="9">
        <v>8152</v>
      </c>
      <c r="B43" s="10" t="s">
        <v>670</v>
      </c>
      <c r="C43" s="9"/>
      <c r="D43" s="11">
        <f>SUM(E43,F43)</f>
        <v>0</v>
      </c>
      <c r="E43" s="11">
        <v>0</v>
      </c>
      <c r="F43" s="11" t="s">
        <v>22</v>
      </c>
      <c r="G43" s="11">
        <f>SUM(H43,I43)</f>
        <v>0</v>
      </c>
      <c r="H43" s="11">
        <v>0</v>
      </c>
      <c r="I43" s="11" t="s">
        <v>22</v>
      </c>
      <c r="J43" s="11">
        <f>SUM(K43,L43)</f>
        <v>0</v>
      </c>
      <c r="K43" s="11">
        <v>0</v>
      </c>
      <c r="L43" s="11" t="s">
        <v>22</v>
      </c>
    </row>
    <row r="44" spans="1:12" ht="39.950000000000003" customHeight="1" x14ac:dyDescent="0.25">
      <c r="A44" s="9">
        <v>8160</v>
      </c>
      <c r="B44" s="10" t="s">
        <v>671</v>
      </c>
      <c r="C44" s="9"/>
      <c r="D44" s="11">
        <f t="shared" ref="D44:L44" si="7">SUM(D46,D51,D55,D70,D71,D72)</f>
        <v>93728800</v>
      </c>
      <c r="E44" s="11">
        <f t="shared" si="7"/>
        <v>3488400</v>
      </c>
      <c r="F44" s="11">
        <f t="shared" si="7"/>
        <v>90240400</v>
      </c>
      <c r="G44" s="11">
        <f t="shared" si="7"/>
        <v>93728800</v>
      </c>
      <c r="H44" s="11">
        <f t="shared" si="7"/>
        <v>3488400</v>
      </c>
      <c r="I44" s="11">
        <f t="shared" si="7"/>
        <v>90240400</v>
      </c>
      <c r="J44" s="11">
        <f t="shared" si="7"/>
        <v>-23360805.999999985</v>
      </c>
      <c r="K44" s="11">
        <f t="shared" si="7"/>
        <v>-58119131</v>
      </c>
      <c r="L44" s="11">
        <f t="shared" si="7"/>
        <v>34758325</v>
      </c>
    </row>
    <row r="45" spans="1:12" ht="39.950000000000003" customHeight="1" x14ac:dyDescent="0.25">
      <c r="A45" s="9"/>
      <c r="B45" s="10" t="s">
        <v>163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672</v>
      </c>
      <c r="C46" s="9"/>
      <c r="D46" s="11">
        <f>SUM(D48:D50)</f>
        <v>0</v>
      </c>
      <c r="E46" s="11" t="s">
        <v>22</v>
      </c>
      <c r="F46" s="11">
        <f>SUM(F48:F50)</f>
        <v>0</v>
      </c>
      <c r="G46" s="11">
        <f>SUM(G48:G50)</f>
        <v>0</v>
      </c>
      <c r="H46" s="11" t="s">
        <v>22</v>
      </c>
      <c r="I46" s="11">
        <f>SUM(I49:I50)</f>
        <v>0</v>
      </c>
      <c r="J46" s="11">
        <f>SUM(J48:J50)</f>
        <v>0</v>
      </c>
      <c r="K46" s="11" t="s">
        <v>22</v>
      </c>
      <c r="L46" s="11">
        <f>SUM(L49:L50)</f>
        <v>0</v>
      </c>
    </row>
    <row r="47" spans="1:12" ht="39.950000000000003" customHeight="1" x14ac:dyDescent="0.25">
      <c r="A47" s="9"/>
      <c r="B47" s="10" t="s">
        <v>165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673</v>
      </c>
      <c r="C48" s="9" t="s">
        <v>674</v>
      </c>
      <c r="D48" s="11">
        <f>SUM(E48,F48)</f>
        <v>0</v>
      </c>
      <c r="E48" s="11" t="s">
        <v>22</v>
      </c>
      <c r="F48" s="11"/>
      <c r="G48" s="11">
        <f>SUM(H48,I48)</f>
        <v>0</v>
      </c>
      <c r="H48" s="11" t="s">
        <v>22</v>
      </c>
      <c r="I48" s="11"/>
      <c r="J48" s="11">
        <f>SUM(K48,L48)</f>
        <v>0</v>
      </c>
      <c r="K48" s="11" t="s">
        <v>22</v>
      </c>
      <c r="L48" s="11"/>
    </row>
    <row r="49" spans="1:12" ht="39.950000000000003" customHeight="1" x14ac:dyDescent="0.25">
      <c r="A49" s="9">
        <v>8163</v>
      </c>
      <c r="B49" s="10" t="s">
        <v>675</v>
      </c>
      <c r="C49" s="9" t="s">
        <v>674</v>
      </c>
      <c r="D49" s="11">
        <f>SUM(E49,F49)</f>
        <v>0</v>
      </c>
      <c r="E49" s="11" t="s">
        <v>22</v>
      </c>
      <c r="F49" s="11">
        <v>0</v>
      </c>
      <c r="G49" s="11">
        <f>SUM(H49,I49)</f>
        <v>0</v>
      </c>
      <c r="H49" s="11" t="s">
        <v>22</v>
      </c>
      <c r="I49" s="11">
        <v>0</v>
      </c>
      <c r="J49" s="11">
        <f>SUM(K49,L49)</f>
        <v>0</v>
      </c>
      <c r="K49" s="11" t="s">
        <v>22</v>
      </c>
      <c r="L49" s="11">
        <v>0</v>
      </c>
    </row>
    <row r="50" spans="1:12" ht="39.950000000000003" customHeight="1" x14ac:dyDescent="0.25">
      <c r="A50" s="9">
        <v>8164</v>
      </c>
      <c r="B50" s="10" t="s">
        <v>676</v>
      </c>
      <c r="C50" s="9" t="s">
        <v>677</v>
      </c>
      <c r="D50" s="11">
        <f>SUM(E50,F50)</f>
        <v>0</v>
      </c>
      <c r="E50" s="11" t="s">
        <v>22</v>
      </c>
      <c r="F50" s="11">
        <v>0</v>
      </c>
      <c r="G50" s="11">
        <f>SUM(H50,I50)</f>
        <v>0</v>
      </c>
      <c r="H50" s="11" t="s">
        <v>22</v>
      </c>
      <c r="I50" s="11">
        <v>0</v>
      </c>
      <c r="J50" s="11">
        <f>SUM(K50,L50)</f>
        <v>0</v>
      </c>
      <c r="K50" s="11" t="s">
        <v>22</v>
      </c>
      <c r="L50" s="11">
        <v>0</v>
      </c>
    </row>
    <row r="51" spans="1:12" ht="39.950000000000003" customHeight="1" x14ac:dyDescent="0.25">
      <c r="A51" s="9">
        <v>8170</v>
      </c>
      <c r="B51" s="10" t="s">
        <v>678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165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679</v>
      </c>
      <c r="C53" s="9" t="s">
        <v>680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681</v>
      </c>
      <c r="C54" s="9" t="s">
        <v>682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683</v>
      </c>
      <c r="C55" s="9"/>
      <c r="D55" s="11">
        <f>D57+D63-D60</f>
        <v>93728800</v>
      </c>
      <c r="E55" s="11">
        <f>E57+E63-E60</f>
        <v>3488400</v>
      </c>
      <c r="F55" s="11">
        <f>F63</f>
        <v>90240400</v>
      </c>
      <c r="G55" s="11">
        <f>G57+G63-G60</f>
        <v>93728800</v>
      </c>
      <c r="H55" s="11">
        <f>H57+H63-H60</f>
        <v>3488400</v>
      </c>
      <c r="I55" s="11">
        <f>I63</f>
        <v>90240400</v>
      </c>
      <c r="J55" s="11">
        <f>J57+J63-J60</f>
        <v>94332197.300000012</v>
      </c>
      <c r="K55" s="11">
        <f>K57+K63-K60</f>
        <v>3488441</v>
      </c>
      <c r="L55" s="11">
        <f>L63</f>
        <v>90843756.299999997</v>
      </c>
    </row>
    <row r="56" spans="1:12" ht="39.950000000000003" customHeight="1" x14ac:dyDescent="0.25">
      <c r="A56" s="9"/>
      <c r="B56" s="10" t="s">
        <v>163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684</v>
      </c>
      <c r="C57" s="9" t="s">
        <v>685</v>
      </c>
      <c r="D57" s="11">
        <f>SUM(D61,D62)</f>
        <v>93488400</v>
      </c>
      <c r="E57" s="11">
        <f>SUM(E61,E62)</f>
        <v>93488400</v>
      </c>
      <c r="F57" s="11" t="s">
        <v>22</v>
      </c>
      <c r="G57" s="11">
        <f>SUM(G61,G62)</f>
        <v>93488400</v>
      </c>
      <c r="H57" s="11">
        <f>SUM(H61,H62)</f>
        <v>93488400</v>
      </c>
      <c r="I57" s="11" t="s">
        <v>22</v>
      </c>
      <c r="J57" s="11">
        <f>SUM(J61,J62)</f>
        <v>93488441</v>
      </c>
      <c r="K57" s="11">
        <f>SUM(K61,K62)</f>
        <v>93488441</v>
      </c>
      <c r="L57" s="11" t="s">
        <v>22</v>
      </c>
    </row>
    <row r="58" spans="1:12" ht="39.950000000000003" customHeight="1" x14ac:dyDescent="0.25">
      <c r="A58" s="9"/>
      <c r="B58" s="10" t="s">
        <v>165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686</v>
      </c>
      <c r="C59" s="9"/>
      <c r="D59" s="11">
        <f>SUM(E59,F59)</f>
        <v>3488400</v>
      </c>
      <c r="E59" s="11">
        <v>3488400</v>
      </c>
      <c r="F59" s="11" t="s">
        <v>22</v>
      </c>
      <c r="G59" s="11">
        <f>SUM(H59,I59)</f>
        <v>3488400</v>
      </c>
      <c r="H59" s="11">
        <v>3488400</v>
      </c>
      <c r="I59" s="11" t="s">
        <v>22</v>
      </c>
      <c r="J59" s="11">
        <f>SUM(K59,L59)</f>
        <v>3488441</v>
      </c>
      <c r="K59" s="11">
        <v>3488441</v>
      </c>
      <c r="L59" s="11" t="s">
        <v>22</v>
      </c>
    </row>
    <row r="60" spans="1:12" ht="39.950000000000003" customHeight="1" x14ac:dyDescent="0.25">
      <c r="A60" s="9">
        <v>8193</v>
      </c>
      <c r="B60" s="10" t="s">
        <v>687</v>
      </c>
      <c r="C60" s="9"/>
      <c r="D60" s="11">
        <f>D57-D59</f>
        <v>90000000</v>
      </c>
      <c r="E60" s="11">
        <f>E57-E59</f>
        <v>90000000</v>
      </c>
      <c r="F60" s="11" t="s">
        <v>22</v>
      </c>
      <c r="G60" s="11">
        <f>G57-G59</f>
        <v>90000000</v>
      </c>
      <c r="H60" s="11">
        <f>H57-H59</f>
        <v>90000000</v>
      </c>
      <c r="I60" s="11" t="s">
        <v>22</v>
      </c>
      <c r="J60" s="11">
        <f>J57-J59</f>
        <v>90000000</v>
      </c>
      <c r="K60" s="11">
        <f>K57-K59</f>
        <v>90000000</v>
      </c>
      <c r="L60" s="11" t="s">
        <v>22</v>
      </c>
    </row>
    <row r="61" spans="1:12" ht="39.950000000000003" customHeight="1" x14ac:dyDescent="0.25">
      <c r="A61" s="9">
        <v>8194</v>
      </c>
      <c r="B61" s="10" t="s">
        <v>688</v>
      </c>
      <c r="C61" s="9" t="s">
        <v>689</v>
      </c>
      <c r="D61" s="11">
        <f>SUM(E61,F61)</f>
        <v>93488400</v>
      </c>
      <c r="E61" s="11">
        <v>93488400</v>
      </c>
      <c r="F61" s="11" t="s">
        <v>22</v>
      </c>
      <c r="G61" s="11">
        <f>SUM(H61,I61)</f>
        <v>93488400</v>
      </c>
      <c r="H61" s="11">
        <v>93488400</v>
      </c>
      <c r="I61" s="11" t="s">
        <v>22</v>
      </c>
      <c r="J61" s="11">
        <f>SUM(K61,L61)</f>
        <v>93488441</v>
      </c>
      <c r="K61" s="11">
        <v>93488441</v>
      </c>
      <c r="L61" s="11" t="s">
        <v>22</v>
      </c>
    </row>
    <row r="62" spans="1:12" ht="39.950000000000003" customHeight="1" x14ac:dyDescent="0.25">
      <c r="A62" s="9">
        <v>8195</v>
      </c>
      <c r="B62" s="10" t="s">
        <v>690</v>
      </c>
      <c r="C62" s="9" t="s">
        <v>691</v>
      </c>
      <c r="D62" s="11">
        <f>SUM(E62,F62)</f>
        <v>0</v>
      </c>
      <c r="E62" s="11">
        <v>0</v>
      </c>
      <c r="F62" s="11" t="s">
        <v>22</v>
      </c>
      <c r="G62" s="11">
        <f>SUM(H62,I62)</f>
        <v>0</v>
      </c>
      <c r="H62" s="11">
        <v>0</v>
      </c>
      <c r="I62" s="11" t="s">
        <v>22</v>
      </c>
      <c r="J62" s="11">
        <f>SUM(K62,L62)</f>
        <v>0</v>
      </c>
      <c r="K62" s="11">
        <v>0</v>
      </c>
      <c r="L62" s="11" t="s">
        <v>22</v>
      </c>
    </row>
    <row r="63" spans="1:12" ht="39.950000000000003" customHeight="1" x14ac:dyDescent="0.25">
      <c r="A63" s="9">
        <v>8196</v>
      </c>
      <c r="B63" s="10" t="s">
        <v>692</v>
      </c>
      <c r="C63" s="9" t="s">
        <v>693</v>
      </c>
      <c r="D63" s="11">
        <f t="shared" ref="D63:L63" si="9">SUM(D65,D69)</f>
        <v>90240400</v>
      </c>
      <c r="E63" s="11">
        <f t="shared" si="9"/>
        <v>0</v>
      </c>
      <c r="F63" s="11">
        <f t="shared" si="9"/>
        <v>90240400</v>
      </c>
      <c r="G63" s="11">
        <f t="shared" si="9"/>
        <v>90240400</v>
      </c>
      <c r="H63" s="11">
        <f t="shared" si="9"/>
        <v>0</v>
      </c>
      <c r="I63" s="11">
        <f t="shared" si="9"/>
        <v>90240400</v>
      </c>
      <c r="J63" s="11">
        <f t="shared" si="9"/>
        <v>90843756.299999997</v>
      </c>
      <c r="K63" s="11">
        <f t="shared" si="9"/>
        <v>0</v>
      </c>
      <c r="L63" s="11">
        <f t="shared" si="9"/>
        <v>90843756.299999997</v>
      </c>
    </row>
    <row r="64" spans="1:12" ht="39.950000000000003" customHeight="1" x14ac:dyDescent="0.25">
      <c r="A64" s="9"/>
      <c r="B64" s="10" t="s">
        <v>165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694</v>
      </c>
      <c r="C65" s="9"/>
      <c r="D65" s="11">
        <f>SUM(D67,D68)</f>
        <v>240400</v>
      </c>
      <c r="E65" s="11" t="s">
        <v>22</v>
      </c>
      <c r="F65" s="11">
        <f>SUM(F67,F68)</f>
        <v>240400</v>
      </c>
      <c r="G65" s="11">
        <f>SUM(G67,G68)</f>
        <v>240400</v>
      </c>
      <c r="H65" s="11" t="s">
        <v>22</v>
      </c>
      <c r="I65" s="11">
        <f>SUM(I67,I68)</f>
        <v>240400</v>
      </c>
      <c r="J65" s="11">
        <f>SUM(J67,J68)</f>
        <v>843756.3</v>
      </c>
      <c r="K65" s="11" t="s">
        <v>22</v>
      </c>
      <c r="L65" s="11">
        <f>SUM(L67,L68)</f>
        <v>843756.3</v>
      </c>
    </row>
    <row r="66" spans="1:12" ht="39.950000000000003" customHeight="1" x14ac:dyDescent="0.25">
      <c r="A66" s="9"/>
      <c r="B66" s="10" t="s">
        <v>163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695</v>
      </c>
      <c r="C67" s="9" t="s">
        <v>696</v>
      </c>
      <c r="D67" s="11">
        <f>SUM(E67,F67)</f>
        <v>240400</v>
      </c>
      <c r="E67" s="11" t="s">
        <v>22</v>
      </c>
      <c r="F67" s="11">
        <v>240400</v>
      </c>
      <c r="G67" s="11">
        <f>SUM(H67,I67)</f>
        <v>240400</v>
      </c>
      <c r="H67" s="11" t="s">
        <v>22</v>
      </c>
      <c r="I67" s="11">
        <v>240400</v>
      </c>
      <c r="J67" s="11">
        <f t="shared" ref="J67:J73" si="10">SUM(K67,L67)</f>
        <v>843756.3</v>
      </c>
      <c r="K67" s="11" t="s">
        <v>22</v>
      </c>
      <c r="L67" s="11">
        <v>843756.3</v>
      </c>
    </row>
    <row r="68" spans="1:12" ht="39.950000000000003" customHeight="1" x14ac:dyDescent="0.25">
      <c r="A68" s="9">
        <v>8199</v>
      </c>
      <c r="B68" s="10" t="s">
        <v>697</v>
      </c>
      <c r="C68" s="9" t="s">
        <v>698</v>
      </c>
      <c r="D68" s="11">
        <f>SUM(E68,F68)</f>
        <v>0</v>
      </c>
      <c r="E68" s="11" t="s">
        <v>22</v>
      </c>
      <c r="F68" s="11">
        <v>0</v>
      </c>
      <c r="G68" s="11">
        <f>SUM(H68,I68)</f>
        <v>0</v>
      </c>
      <c r="H68" s="11" t="s">
        <v>22</v>
      </c>
      <c r="I68" s="11">
        <v>0</v>
      </c>
      <c r="J68" s="11">
        <f t="shared" si="10"/>
        <v>0</v>
      </c>
      <c r="K68" s="11" t="s">
        <v>22</v>
      </c>
      <c r="L68" s="11">
        <v>0</v>
      </c>
    </row>
    <row r="69" spans="1:12" ht="39.950000000000003" customHeight="1" x14ac:dyDescent="0.25">
      <c r="A69" s="9">
        <v>8200</v>
      </c>
      <c r="B69" s="10" t="s">
        <v>699</v>
      </c>
      <c r="C69" s="9"/>
      <c r="D69" s="11">
        <f>SUM(E69,F69)</f>
        <v>90000000</v>
      </c>
      <c r="E69" s="11" t="s">
        <v>22</v>
      </c>
      <c r="F69" s="11">
        <f>E57-E59</f>
        <v>90000000</v>
      </c>
      <c r="G69" s="11">
        <f>SUM(H69,I69)</f>
        <v>90000000</v>
      </c>
      <c r="H69" s="11" t="s">
        <v>22</v>
      </c>
      <c r="I69" s="11">
        <f>H57-H59</f>
        <v>90000000</v>
      </c>
      <c r="J69" s="11">
        <f t="shared" si="10"/>
        <v>90000000</v>
      </c>
      <c r="K69" s="11" t="s">
        <v>22</v>
      </c>
      <c r="L69" s="11">
        <f>K57-K59</f>
        <v>90000000</v>
      </c>
    </row>
    <row r="70" spans="1:12" ht="39.950000000000003" customHeight="1" x14ac:dyDescent="0.25">
      <c r="A70" s="9">
        <v>8201</v>
      </c>
      <c r="B70" s="10" t="s">
        <v>700</v>
      </c>
      <c r="C70" s="9"/>
      <c r="D70" s="9" t="s">
        <v>22</v>
      </c>
      <c r="E70" s="9" t="s">
        <v>22</v>
      </c>
      <c r="F70" s="9" t="s">
        <v>22</v>
      </c>
      <c r="G70" s="9" t="s">
        <v>22</v>
      </c>
      <c r="H70" s="9" t="s">
        <v>22</v>
      </c>
      <c r="I70" s="9" t="s">
        <v>22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701</v>
      </c>
      <c r="C71" s="9"/>
      <c r="D71" s="11">
        <f>SUM(E71,F71)</f>
        <v>0</v>
      </c>
      <c r="E71" s="11" t="s">
        <v>22</v>
      </c>
      <c r="F71" s="11" t="s">
        <v>162</v>
      </c>
      <c r="G71" s="11">
        <f>SUM(H71,I71)</f>
        <v>0</v>
      </c>
      <c r="H71" s="11" t="s">
        <v>22</v>
      </c>
      <c r="I71" s="11" t="s">
        <v>162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702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-117693003.3</v>
      </c>
      <c r="K72" s="11">
        <v>-61607572</v>
      </c>
      <c r="L72" s="11">
        <v>-56085431.299999997</v>
      </c>
    </row>
    <row r="73" spans="1:12" ht="39.950000000000003" customHeight="1" x14ac:dyDescent="0.25">
      <c r="A73" s="9">
        <v>8204</v>
      </c>
      <c r="B73" s="10" t="s">
        <v>703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704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163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705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163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706</v>
      </c>
      <c r="C78" s="9"/>
      <c r="D78" s="11">
        <f>SUM(D80:D81)</f>
        <v>0</v>
      </c>
      <c r="E78" s="11" t="s">
        <v>22</v>
      </c>
      <c r="F78" s="11">
        <f>SUM(F80:F81)</f>
        <v>0</v>
      </c>
      <c r="G78" s="11">
        <f>SUM(G80:G81)</f>
        <v>0</v>
      </c>
      <c r="H78" s="11" t="s">
        <v>22</v>
      </c>
      <c r="I78" s="11">
        <f>SUM(I80:I81)</f>
        <v>0</v>
      </c>
      <c r="J78" s="11">
        <f>SUM(J80:J81)</f>
        <v>0</v>
      </c>
      <c r="K78" s="11" t="s">
        <v>22</v>
      </c>
      <c r="L78" s="11">
        <f>SUM(L80:L81)</f>
        <v>0</v>
      </c>
    </row>
    <row r="79" spans="1:12" ht="39.950000000000003" customHeight="1" x14ac:dyDescent="0.25">
      <c r="A79" s="9"/>
      <c r="B79" s="10" t="s">
        <v>165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651</v>
      </c>
      <c r="C80" s="9" t="s">
        <v>707</v>
      </c>
      <c r="D80" s="11">
        <f>SUM(E80,F80)</f>
        <v>0</v>
      </c>
      <c r="E80" s="11" t="s">
        <v>22</v>
      </c>
      <c r="F80" s="11">
        <v>0</v>
      </c>
      <c r="G80" s="11">
        <f>SUM(H80,I80)</f>
        <v>0</v>
      </c>
      <c r="H80" s="11" t="s">
        <v>22</v>
      </c>
      <c r="I80" s="11">
        <v>0</v>
      </c>
      <c r="J80" s="11">
        <f>SUM(K80,L80)</f>
        <v>0</v>
      </c>
      <c r="K80" s="11" t="s">
        <v>22</v>
      </c>
      <c r="L80" s="11">
        <v>0</v>
      </c>
    </row>
    <row r="81" spans="1:12" ht="39.950000000000003" customHeight="1" x14ac:dyDescent="0.25">
      <c r="A81" s="9">
        <v>8313</v>
      </c>
      <c r="B81" s="10" t="s">
        <v>653</v>
      </c>
      <c r="C81" s="9" t="s">
        <v>708</v>
      </c>
      <c r="D81" s="11">
        <f>SUM(E81,F81)</f>
        <v>0</v>
      </c>
      <c r="E81" s="11" t="s">
        <v>22</v>
      </c>
      <c r="F81" s="11"/>
      <c r="G81" s="11">
        <f>SUM(H81,I81)</f>
        <v>0</v>
      </c>
      <c r="H81" s="11" t="s">
        <v>22</v>
      </c>
      <c r="I81" s="11"/>
      <c r="J81" s="11">
        <f>SUM(K81,L81)</f>
        <v>0</v>
      </c>
      <c r="K81" s="11" t="s">
        <v>22</v>
      </c>
      <c r="L81" s="11"/>
    </row>
    <row r="82" spans="1:12" ht="39.950000000000003" customHeight="1" x14ac:dyDescent="0.25">
      <c r="A82" s="9">
        <v>8320</v>
      </c>
      <c r="B82" s="10" t="s">
        <v>709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163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710</v>
      </c>
      <c r="C84" s="9"/>
      <c r="D84" s="11">
        <f>SUM(D86:D87)</f>
        <v>0</v>
      </c>
      <c r="E84" s="11" t="s">
        <v>22</v>
      </c>
      <c r="F84" s="11">
        <f>SUM(F86:F87)</f>
        <v>0</v>
      </c>
      <c r="G84" s="11">
        <f>SUM(G86:G87)</f>
        <v>0</v>
      </c>
      <c r="H84" s="11" t="s">
        <v>22</v>
      </c>
      <c r="I84" s="11">
        <f>SUM(I86:I87)</f>
        <v>0</v>
      </c>
      <c r="J84" s="11">
        <f>SUM(J86:J87)</f>
        <v>0</v>
      </c>
      <c r="K84" s="11" t="s">
        <v>22</v>
      </c>
      <c r="L84" s="11">
        <f>SUM(L86:L87)</f>
        <v>0</v>
      </c>
    </row>
    <row r="85" spans="1:12" ht="39.950000000000003" customHeight="1" x14ac:dyDescent="0.25">
      <c r="A85" s="9"/>
      <c r="B85" s="10" t="s">
        <v>165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711</v>
      </c>
      <c r="C86" s="9" t="s">
        <v>712</v>
      </c>
      <c r="D86" s="11">
        <f>SUM(E86,F86)</f>
        <v>0</v>
      </c>
      <c r="E86" s="11" t="s">
        <v>22</v>
      </c>
      <c r="F86" s="11">
        <v>0</v>
      </c>
      <c r="G86" s="11">
        <f>SUM(H86,I86)</f>
        <v>0</v>
      </c>
      <c r="H86" s="11" t="s">
        <v>22</v>
      </c>
      <c r="I86" s="11">
        <v>0</v>
      </c>
      <c r="J86" s="11">
        <f>SUM(K86,L86)</f>
        <v>0</v>
      </c>
      <c r="K86" s="11" t="s">
        <v>22</v>
      </c>
      <c r="L86" s="11">
        <v>0</v>
      </c>
    </row>
    <row r="87" spans="1:12" ht="39.950000000000003" customHeight="1" x14ac:dyDescent="0.25">
      <c r="A87" s="9">
        <v>8330</v>
      </c>
      <c r="B87" s="10" t="s">
        <v>713</v>
      </c>
      <c r="C87" s="9" t="s">
        <v>714</v>
      </c>
      <c r="D87" s="11">
        <f>SUM(E87,F87)</f>
        <v>0</v>
      </c>
      <c r="E87" s="11" t="s">
        <v>22</v>
      </c>
      <c r="F87" s="11">
        <v>0</v>
      </c>
      <c r="G87" s="11">
        <f>SUM(H87,I87)</f>
        <v>0</v>
      </c>
      <c r="H87" s="11" t="s">
        <v>22</v>
      </c>
      <c r="I87" s="11">
        <v>0</v>
      </c>
      <c r="J87" s="11">
        <f>SUM(K87,L87)</f>
        <v>0</v>
      </c>
      <c r="K87" s="11" t="s">
        <v>22</v>
      </c>
      <c r="L87" s="11">
        <v>0</v>
      </c>
    </row>
    <row r="88" spans="1:12" ht="39.950000000000003" customHeight="1" x14ac:dyDescent="0.25">
      <c r="A88" s="9">
        <v>8340</v>
      </c>
      <c r="B88" s="10" t="s">
        <v>715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165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716</v>
      </c>
      <c r="C90" s="9" t="s">
        <v>712</v>
      </c>
      <c r="D90" s="11">
        <f>SUM(E90,F90)</f>
        <v>0</v>
      </c>
      <c r="E90" s="11">
        <v>0</v>
      </c>
      <c r="F90" s="11" t="s">
        <v>22</v>
      </c>
      <c r="G90" s="11">
        <f>SUM(H90,I90)</f>
        <v>0</v>
      </c>
      <c r="H90" s="11">
        <v>0</v>
      </c>
      <c r="I90" s="11" t="s">
        <v>22</v>
      </c>
      <c r="J90" s="11">
        <f>SUM(K90,L90)</f>
        <v>0</v>
      </c>
      <c r="K90" s="11">
        <v>0</v>
      </c>
      <c r="L90" s="11" t="s">
        <v>22</v>
      </c>
    </row>
    <row r="91" spans="1:12" ht="39.950000000000003" customHeight="1" x14ac:dyDescent="0.25">
      <c r="A91" s="9">
        <v>8350</v>
      </c>
      <c r="B91" s="10" t="s">
        <v>717</v>
      </c>
      <c r="C91" s="9" t="s">
        <v>714</v>
      </c>
      <c r="D91" s="11">
        <f>SUM(E91,F91)</f>
        <v>0</v>
      </c>
      <c r="E91" s="11">
        <v>0</v>
      </c>
      <c r="F91" s="11" t="s">
        <v>22</v>
      </c>
      <c r="G91" s="11">
        <f>SUM(H91,I91)</f>
        <v>0</v>
      </c>
      <c r="H91" s="11">
        <v>0</v>
      </c>
      <c r="I91" s="11" t="s">
        <v>22</v>
      </c>
      <c r="J91" s="11">
        <f>SUM(K91,L91)</f>
        <v>0</v>
      </c>
      <c r="K91" s="11">
        <v>0</v>
      </c>
      <c r="L91" s="11" t="s">
        <v>22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2023-07-06T09:55:43Z</cp:lastPrinted>
  <dcterms:created xsi:type="dcterms:W3CDTF">2023-07-06T09:35:36Z</dcterms:created>
  <dcterms:modified xsi:type="dcterms:W3CDTF">2023-07-06T09:56:00Z</dcterms:modified>
</cp:coreProperties>
</file>