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17895" windowHeight="10935" activeTab="4"/>
  </bookViews>
  <sheets>
    <sheet name="Ekamutner" sheetId="1" r:id="rId1"/>
    <sheet name="Gorcarnakan_caxs" sheetId="2" r:id="rId2"/>
    <sheet name="Tntesagitakan" sheetId="3" r:id="rId3"/>
    <sheet name="Dificit" sheetId="4" r:id="rId4"/>
    <sheet name="Dificiti_caxs" sheetId="5" r:id="rId5"/>
  </sheets>
  <calcPr calcId="144525"/>
</workbook>
</file>

<file path=xl/calcChain.xml><?xml version="1.0" encoding="utf-8"?>
<calcChain xmlns="http://schemas.openxmlformats.org/spreadsheetml/2006/main">
  <c r="J88" i="5" l="1"/>
  <c r="G88" i="5"/>
  <c r="D88" i="5"/>
  <c r="D85" i="5" s="1"/>
  <c r="J87" i="5"/>
  <c r="G87" i="5"/>
  <c r="D87" i="5"/>
  <c r="L85" i="5"/>
  <c r="L79" i="5" s="1"/>
  <c r="K85" i="5"/>
  <c r="J85" i="5"/>
  <c r="I85" i="5"/>
  <c r="H85" i="5"/>
  <c r="H79" i="5" s="1"/>
  <c r="F85" i="5"/>
  <c r="E85" i="5"/>
  <c r="J84" i="5"/>
  <c r="J81" i="5" s="1"/>
  <c r="J79" i="5" s="1"/>
  <c r="G84" i="5"/>
  <c r="D84" i="5"/>
  <c r="J83" i="5"/>
  <c r="G83" i="5"/>
  <c r="D83" i="5"/>
  <c r="D81" i="5" s="1"/>
  <c r="L81" i="5"/>
  <c r="I81" i="5"/>
  <c r="G81" i="5"/>
  <c r="F81" i="5"/>
  <c r="K79" i="5"/>
  <c r="K73" i="5" s="1"/>
  <c r="K71" i="5" s="1"/>
  <c r="I79" i="5"/>
  <c r="E79" i="5"/>
  <c r="E73" i="5" s="1"/>
  <c r="E71" i="5" s="1"/>
  <c r="J78" i="5"/>
  <c r="J75" i="5" s="1"/>
  <c r="G78" i="5"/>
  <c r="D78" i="5"/>
  <c r="J77" i="5"/>
  <c r="G77" i="5"/>
  <c r="D77" i="5"/>
  <c r="L75" i="5"/>
  <c r="I75" i="5"/>
  <c r="F75" i="5"/>
  <c r="H73" i="5"/>
  <c r="H71" i="5" s="1"/>
  <c r="J70" i="5"/>
  <c r="G70" i="5"/>
  <c r="D70" i="5"/>
  <c r="J69" i="5"/>
  <c r="G69" i="5"/>
  <c r="D69" i="5"/>
  <c r="J68" i="5"/>
  <c r="G68" i="5"/>
  <c r="D68" i="5"/>
  <c r="J67" i="5"/>
  <c r="J65" i="5"/>
  <c r="J62" i="5" s="1"/>
  <c r="G65" i="5"/>
  <c r="D65" i="5"/>
  <c r="J64" i="5"/>
  <c r="G64" i="5"/>
  <c r="D64" i="5"/>
  <c r="D62" i="5" s="1"/>
  <c r="L62" i="5"/>
  <c r="I62" i="5"/>
  <c r="F62" i="5"/>
  <c r="F60" i="5" s="1"/>
  <c r="F52" i="5" s="1"/>
  <c r="F41" i="5" s="1"/>
  <c r="K60" i="5"/>
  <c r="H60" i="5"/>
  <c r="E60" i="5"/>
  <c r="J59" i="5"/>
  <c r="G59" i="5"/>
  <c r="D59" i="5"/>
  <c r="J58" i="5"/>
  <c r="G58" i="5"/>
  <c r="G54" i="5" s="1"/>
  <c r="D58" i="5"/>
  <c r="D54" i="5" s="1"/>
  <c r="D57" i="5" s="1"/>
  <c r="J56" i="5"/>
  <c r="G56" i="5"/>
  <c r="D56" i="5"/>
  <c r="K54" i="5"/>
  <c r="H54" i="5"/>
  <c r="E54" i="5"/>
  <c r="F66" i="5" s="1"/>
  <c r="D66" i="5" s="1"/>
  <c r="J51" i="5"/>
  <c r="G51" i="5"/>
  <c r="D51" i="5"/>
  <c r="J50" i="5"/>
  <c r="G50" i="5"/>
  <c r="D50" i="5"/>
  <c r="L48" i="5"/>
  <c r="K48" i="5"/>
  <c r="I48" i="5"/>
  <c r="H48" i="5"/>
  <c r="F48" i="5"/>
  <c r="E48" i="5"/>
  <c r="J47" i="5"/>
  <c r="G47" i="5"/>
  <c r="D47" i="5"/>
  <c r="J46" i="5"/>
  <c r="G46" i="5"/>
  <c r="D46" i="5"/>
  <c r="J45" i="5"/>
  <c r="G45" i="5"/>
  <c r="D45" i="5"/>
  <c r="L43" i="5"/>
  <c r="I43" i="5"/>
  <c r="F43" i="5"/>
  <c r="J40" i="5"/>
  <c r="G40" i="5"/>
  <c r="D40" i="5"/>
  <c r="D37" i="5" s="1"/>
  <c r="D31" i="5" s="1"/>
  <c r="J39" i="5"/>
  <c r="G39" i="5"/>
  <c r="G37" i="5" s="1"/>
  <c r="D39" i="5"/>
  <c r="L37" i="5"/>
  <c r="K37" i="5"/>
  <c r="I37" i="5"/>
  <c r="H37" i="5"/>
  <c r="F37" i="5"/>
  <c r="F31" i="5" s="1"/>
  <c r="E37" i="5"/>
  <c r="J36" i="5"/>
  <c r="G36" i="5"/>
  <c r="D36" i="5"/>
  <c r="J35" i="5"/>
  <c r="G35" i="5"/>
  <c r="G33" i="5" s="1"/>
  <c r="G31" i="5" s="1"/>
  <c r="D35" i="5"/>
  <c r="D33" i="5" s="1"/>
  <c r="L33" i="5"/>
  <c r="K33" i="5"/>
  <c r="I33" i="5"/>
  <c r="I31" i="5" s="1"/>
  <c r="H33" i="5"/>
  <c r="H31" i="5" s="1"/>
  <c r="H19" i="5" s="1"/>
  <c r="H13" i="5" s="1"/>
  <c r="F33" i="5"/>
  <c r="E33" i="5"/>
  <c r="E31" i="5" s="1"/>
  <c r="L31" i="5"/>
  <c r="J30" i="5"/>
  <c r="G30" i="5"/>
  <c r="D30" i="5"/>
  <c r="J29" i="5"/>
  <c r="G29" i="5"/>
  <c r="D29" i="5"/>
  <c r="L27" i="5"/>
  <c r="J27" i="5"/>
  <c r="I27" i="5"/>
  <c r="G27" i="5"/>
  <c r="F27" i="5"/>
  <c r="J26" i="5"/>
  <c r="G26" i="5"/>
  <c r="D26" i="5"/>
  <c r="J25" i="5"/>
  <c r="J23" i="5" s="1"/>
  <c r="J21" i="5" s="1"/>
  <c r="G25" i="5"/>
  <c r="D25" i="5"/>
  <c r="L23" i="5"/>
  <c r="I23" i="5"/>
  <c r="I21" i="5" s="1"/>
  <c r="G23" i="5"/>
  <c r="F23" i="5"/>
  <c r="F21" i="5" s="1"/>
  <c r="L21" i="5"/>
  <c r="E19" i="5"/>
  <c r="E13" i="5" s="1"/>
  <c r="J18" i="5"/>
  <c r="J15" i="5" s="1"/>
  <c r="G18" i="5"/>
  <c r="D18" i="5"/>
  <c r="J17" i="5"/>
  <c r="G17" i="5"/>
  <c r="G15" i="5" s="1"/>
  <c r="D17" i="5"/>
  <c r="L15" i="5"/>
  <c r="I15" i="5"/>
  <c r="F15" i="5"/>
  <c r="J224" i="3"/>
  <c r="G224" i="3"/>
  <c r="D224" i="3"/>
  <c r="J223" i="3"/>
  <c r="G223" i="3"/>
  <c r="D223" i="3"/>
  <c r="J222" i="3"/>
  <c r="G222" i="3"/>
  <c r="D222" i="3"/>
  <c r="J221" i="3"/>
  <c r="G221" i="3"/>
  <c r="D221" i="3"/>
  <c r="L219" i="3"/>
  <c r="I219" i="3"/>
  <c r="F219" i="3"/>
  <c r="J218" i="3"/>
  <c r="J216" i="3" s="1"/>
  <c r="G218" i="3"/>
  <c r="G216" i="3" s="1"/>
  <c r="D218" i="3"/>
  <c r="D216" i="3" s="1"/>
  <c r="L216" i="3"/>
  <c r="I216" i="3"/>
  <c r="F216" i="3"/>
  <c r="J215" i="3"/>
  <c r="G215" i="3"/>
  <c r="D215" i="3"/>
  <c r="J214" i="3"/>
  <c r="G214" i="3"/>
  <c r="D214" i="3"/>
  <c r="J213" i="3"/>
  <c r="G213" i="3"/>
  <c r="D213" i="3"/>
  <c r="L211" i="3"/>
  <c r="L208" i="3" s="1"/>
  <c r="I211" i="3"/>
  <c r="I208" i="3" s="1"/>
  <c r="F211" i="3"/>
  <c r="F208" i="3" s="1"/>
  <c r="J210" i="3"/>
  <c r="G210" i="3"/>
  <c r="D210" i="3"/>
  <c r="J207" i="3"/>
  <c r="G207" i="3"/>
  <c r="D207" i="3"/>
  <c r="J206" i="3"/>
  <c r="G206" i="3"/>
  <c r="D206" i="3"/>
  <c r="J205" i="3"/>
  <c r="G205" i="3"/>
  <c r="D205" i="3"/>
  <c r="L203" i="3"/>
  <c r="I203" i="3"/>
  <c r="F203" i="3"/>
  <c r="J200" i="3"/>
  <c r="J198" i="3" s="1"/>
  <c r="G200" i="3"/>
  <c r="G198" i="3" s="1"/>
  <c r="D200" i="3"/>
  <c r="D198" i="3" s="1"/>
  <c r="L198" i="3"/>
  <c r="I198" i="3"/>
  <c r="F198" i="3"/>
  <c r="J197" i="3"/>
  <c r="G197" i="3"/>
  <c r="D197" i="3"/>
  <c r="J196" i="3"/>
  <c r="G196" i="3"/>
  <c r="D196" i="3"/>
  <c r="J195" i="3"/>
  <c r="G195" i="3"/>
  <c r="D195" i="3"/>
  <c r="J194" i="3"/>
  <c r="G194" i="3"/>
  <c r="D194" i="3"/>
  <c r="L192" i="3"/>
  <c r="I192" i="3"/>
  <c r="F192" i="3"/>
  <c r="J191" i="3"/>
  <c r="G191" i="3"/>
  <c r="G189" i="3" s="1"/>
  <c r="D191" i="3"/>
  <c r="D189" i="3" s="1"/>
  <c r="L189" i="3"/>
  <c r="J189" i="3"/>
  <c r="I189" i="3"/>
  <c r="F189" i="3"/>
  <c r="J188" i="3"/>
  <c r="G188" i="3"/>
  <c r="D188" i="3"/>
  <c r="J187" i="3"/>
  <c r="G187" i="3"/>
  <c r="D187" i="3"/>
  <c r="J186" i="3"/>
  <c r="G186" i="3"/>
  <c r="D186" i="3"/>
  <c r="J185" i="3"/>
  <c r="G185" i="3"/>
  <c r="D185" i="3"/>
  <c r="L183" i="3"/>
  <c r="I183" i="3"/>
  <c r="F183" i="3"/>
  <c r="J182" i="3"/>
  <c r="G182" i="3"/>
  <c r="D182" i="3"/>
  <c r="J181" i="3"/>
  <c r="G181" i="3"/>
  <c r="D181" i="3"/>
  <c r="J180" i="3"/>
  <c r="G180" i="3"/>
  <c r="D180" i="3"/>
  <c r="J179" i="3"/>
  <c r="G179" i="3"/>
  <c r="D179" i="3"/>
  <c r="L177" i="3"/>
  <c r="I177" i="3"/>
  <c r="F177" i="3"/>
  <c r="J176" i="3"/>
  <c r="G176" i="3"/>
  <c r="D176" i="3"/>
  <c r="J175" i="3"/>
  <c r="G175" i="3"/>
  <c r="D175" i="3"/>
  <c r="J174" i="3"/>
  <c r="G174" i="3"/>
  <c r="D174" i="3"/>
  <c r="L172" i="3"/>
  <c r="I172" i="3"/>
  <c r="F172" i="3"/>
  <c r="J171" i="3"/>
  <c r="G171" i="3"/>
  <c r="D171" i="3"/>
  <c r="J170" i="3"/>
  <c r="G170" i="3"/>
  <c r="D170" i="3"/>
  <c r="J169" i="3"/>
  <c r="G169" i="3"/>
  <c r="D169" i="3"/>
  <c r="L167" i="3"/>
  <c r="I167" i="3"/>
  <c r="F167" i="3"/>
  <c r="J162" i="3"/>
  <c r="G162" i="3"/>
  <c r="D162" i="3"/>
  <c r="L159" i="3"/>
  <c r="K159" i="3"/>
  <c r="J159" i="3"/>
  <c r="I159" i="3"/>
  <c r="I134" i="3" s="1"/>
  <c r="I10" i="3" s="1"/>
  <c r="H159" i="3"/>
  <c r="G159" i="3"/>
  <c r="F159" i="3"/>
  <c r="F134" i="3" s="1"/>
  <c r="F10" i="3" s="1"/>
  <c r="E159" i="3"/>
  <c r="D159" i="3"/>
  <c r="J158" i="3"/>
  <c r="J156" i="3" s="1"/>
  <c r="G158" i="3"/>
  <c r="G156" i="3" s="1"/>
  <c r="D158" i="3"/>
  <c r="D156" i="3" s="1"/>
  <c r="K156" i="3"/>
  <c r="H156" i="3"/>
  <c r="E156" i="3"/>
  <c r="J155" i="3"/>
  <c r="G155" i="3"/>
  <c r="G153" i="3" s="1"/>
  <c r="D155" i="3"/>
  <c r="K153" i="3"/>
  <c r="J153" i="3"/>
  <c r="H153" i="3"/>
  <c r="E153" i="3"/>
  <c r="D153" i="3"/>
  <c r="J152" i="3"/>
  <c r="G152" i="3"/>
  <c r="D152" i="3"/>
  <c r="J151" i="3"/>
  <c r="G151" i="3"/>
  <c r="G149" i="3" s="1"/>
  <c r="D151" i="3"/>
  <c r="K149" i="3"/>
  <c r="H149" i="3"/>
  <c r="E149" i="3"/>
  <c r="J148" i="3"/>
  <c r="G148" i="3"/>
  <c r="D148" i="3"/>
  <c r="D146" i="3" s="1"/>
  <c r="K146" i="3"/>
  <c r="J146" i="3"/>
  <c r="H146" i="3"/>
  <c r="G146" i="3"/>
  <c r="E146" i="3"/>
  <c r="J145" i="3"/>
  <c r="G145" i="3"/>
  <c r="D145" i="3"/>
  <c r="J144" i="3"/>
  <c r="G144" i="3"/>
  <c r="D144" i="3"/>
  <c r="J143" i="3"/>
  <c r="J140" i="3" s="1"/>
  <c r="G143" i="3"/>
  <c r="D143" i="3"/>
  <c r="J142" i="3"/>
  <c r="G142" i="3"/>
  <c r="D142" i="3"/>
  <c r="K140" i="3"/>
  <c r="H140" i="3"/>
  <c r="E140" i="3"/>
  <c r="J139" i="3"/>
  <c r="G139" i="3"/>
  <c r="D139" i="3"/>
  <c r="D136" i="3" s="1"/>
  <c r="J138" i="3"/>
  <c r="G138" i="3"/>
  <c r="D138" i="3"/>
  <c r="K136" i="3"/>
  <c r="H136" i="3"/>
  <c r="E136" i="3"/>
  <c r="L134" i="3"/>
  <c r="L10" i="3" s="1"/>
  <c r="J133" i="3"/>
  <c r="J131" i="3" s="1"/>
  <c r="G133" i="3"/>
  <c r="G131" i="3" s="1"/>
  <c r="D133" i="3"/>
  <c r="D131" i="3" s="1"/>
  <c r="K131" i="3"/>
  <c r="H131" i="3"/>
  <c r="E131" i="3"/>
  <c r="J130" i="3"/>
  <c r="G130" i="3"/>
  <c r="D130" i="3"/>
  <c r="J129" i="3"/>
  <c r="G129" i="3"/>
  <c r="D129" i="3"/>
  <c r="J128" i="3"/>
  <c r="G128" i="3"/>
  <c r="D128" i="3"/>
  <c r="J127" i="3"/>
  <c r="G127" i="3"/>
  <c r="D127" i="3"/>
  <c r="K125" i="3"/>
  <c r="H125" i="3"/>
  <c r="E125" i="3"/>
  <c r="J124" i="3"/>
  <c r="G124" i="3"/>
  <c r="D124" i="3"/>
  <c r="J123" i="3"/>
  <c r="G123" i="3"/>
  <c r="D123" i="3"/>
  <c r="K121" i="3"/>
  <c r="H121" i="3"/>
  <c r="E121" i="3"/>
  <c r="J118" i="3"/>
  <c r="G118" i="3"/>
  <c r="D118" i="3"/>
  <c r="J117" i="3"/>
  <c r="G117" i="3"/>
  <c r="D117" i="3"/>
  <c r="J116" i="3"/>
  <c r="G116" i="3"/>
  <c r="D116" i="3"/>
  <c r="K115" i="3"/>
  <c r="K111" i="3" s="1"/>
  <c r="H115" i="3"/>
  <c r="H111" i="3" s="1"/>
  <c r="E115" i="3"/>
  <c r="E111" i="3" s="1"/>
  <c r="J114" i="3"/>
  <c r="G114" i="3"/>
  <c r="D114" i="3"/>
  <c r="J113" i="3"/>
  <c r="G113" i="3"/>
  <c r="D113" i="3"/>
  <c r="K110" i="3"/>
  <c r="J110" i="3" s="1"/>
  <c r="H110" i="3"/>
  <c r="E110" i="3"/>
  <c r="D110" i="3" s="1"/>
  <c r="J109" i="3"/>
  <c r="G109" i="3"/>
  <c r="D109" i="3"/>
  <c r="J108" i="3"/>
  <c r="G108" i="3"/>
  <c r="D108" i="3"/>
  <c r="J106" i="3"/>
  <c r="G106" i="3"/>
  <c r="D106" i="3"/>
  <c r="J105" i="3"/>
  <c r="G105" i="3"/>
  <c r="D105" i="3"/>
  <c r="J102" i="3"/>
  <c r="G102" i="3"/>
  <c r="G99" i="3" s="1"/>
  <c r="D102" i="3"/>
  <c r="J101" i="3"/>
  <c r="G101" i="3"/>
  <c r="D101" i="3"/>
  <c r="K99" i="3"/>
  <c r="H99" i="3"/>
  <c r="E99" i="3"/>
  <c r="J98" i="3"/>
  <c r="J95" i="3" s="1"/>
  <c r="G98" i="3"/>
  <c r="D98" i="3"/>
  <c r="J97" i="3"/>
  <c r="G97" i="3"/>
  <c r="D97" i="3"/>
  <c r="K95" i="3"/>
  <c r="H95" i="3"/>
  <c r="E95" i="3"/>
  <c r="J92" i="3"/>
  <c r="G92" i="3"/>
  <c r="D92" i="3"/>
  <c r="J91" i="3"/>
  <c r="G91" i="3"/>
  <c r="D91" i="3"/>
  <c r="K89" i="3"/>
  <c r="H89" i="3"/>
  <c r="E89" i="3"/>
  <c r="J88" i="3"/>
  <c r="G88" i="3"/>
  <c r="D88" i="3"/>
  <c r="D85" i="3" s="1"/>
  <c r="J87" i="3"/>
  <c r="G87" i="3"/>
  <c r="D87" i="3"/>
  <c r="K85" i="3"/>
  <c r="H85" i="3"/>
  <c r="E85" i="3"/>
  <c r="J82" i="3"/>
  <c r="G82" i="3"/>
  <c r="G78" i="3" s="1"/>
  <c r="D82" i="3"/>
  <c r="J81" i="3"/>
  <c r="G81" i="3"/>
  <c r="D81" i="3"/>
  <c r="J80" i="3"/>
  <c r="G80" i="3"/>
  <c r="D80" i="3"/>
  <c r="K78" i="3"/>
  <c r="H78" i="3"/>
  <c r="E78" i="3"/>
  <c r="J77" i="3"/>
  <c r="G77" i="3"/>
  <c r="D77" i="3"/>
  <c r="J76" i="3"/>
  <c r="G76" i="3"/>
  <c r="D76" i="3"/>
  <c r="K74" i="3"/>
  <c r="H74" i="3"/>
  <c r="E74" i="3"/>
  <c r="J73" i="3"/>
  <c r="G73" i="3"/>
  <c r="D73" i="3"/>
  <c r="J72" i="3"/>
  <c r="G72" i="3"/>
  <c r="D72" i="3"/>
  <c r="K70" i="3"/>
  <c r="H70" i="3"/>
  <c r="E70" i="3"/>
  <c r="J67" i="3"/>
  <c r="G67" i="3"/>
  <c r="D67" i="3"/>
  <c r="J66" i="3"/>
  <c r="G66" i="3"/>
  <c r="D66" i="3"/>
  <c r="J65" i="3"/>
  <c r="G65" i="3"/>
  <c r="D65" i="3"/>
  <c r="J64" i="3"/>
  <c r="G64" i="3"/>
  <c r="D64" i="3"/>
  <c r="J63" i="3"/>
  <c r="G63" i="3"/>
  <c r="D63" i="3"/>
  <c r="J62" i="3"/>
  <c r="G62" i="3"/>
  <c r="D62" i="3"/>
  <c r="J61" i="3"/>
  <c r="G61" i="3"/>
  <c r="D61" i="3"/>
  <c r="J60" i="3"/>
  <c r="G60" i="3"/>
  <c r="D60" i="3"/>
  <c r="K58" i="3"/>
  <c r="H58" i="3"/>
  <c r="E58" i="3"/>
  <c r="J57" i="3"/>
  <c r="G57" i="3"/>
  <c r="D57" i="3"/>
  <c r="J56" i="3"/>
  <c r="G56" i="3"/>
  <c r="D56" i="3"/>
  <c r="D54" i="3" s="1"/>
  <c r="K54" i="3"/>
  <c r="H54" i="3"/>
  <c r="E54" i="3"/>
  <c r="J53" i="3"/>
  <c r="G53" i="3"/>
  <c r="G51" i="3" s="1"/>
  <c r="D53" i="3"/>
  <c r="D51" i="3" s="1"/>
  <c r="K51" i="3"/>
  <c r="J51" i="3"/>
  <c r="H51" i="3"/>
  <c r="E51" i="3"/>
  <c r="J50" i="3"/>
  <c r="G50" i="3"/>
  <c r="D50" i="3"/>
  <c r="J49" i="3"/>
  <c r="G49" i="3"/>
  <c r="D49" i="3"/>
  <c r="J48" i="3"/>
  <c r="G48" i="3"/>
  <c r="D48" i="3"/>
  <c r="J47" i="3"/>
  <c r="G47" i="3"/>
  <c r="D47" i="3"/>
  <c r="J46" i="3"/>
  <c r="G46" i="3"/>
  <c r="D46" i="3"/>
  <c r="J45" i="3"/>
  <c r="G45" i="3"/>
  <c r="D45" i="3"/>
  <c r="J44" i="3"/>
  <c r="G44" i="3"/>
  <c r="D44" i="3"/>
  <c r="J43" i="3"/>
  <c r="G43" i="3"/>
  <c r="D43" i="3"/>
  <c r="K41" i="3"/>
  <c r="H41" i="3"/>
  <c r="E41" i="3"/>
  <c r="J40" i="3"/>
  <c r="G40" i="3"/>
  <c r="D40" i="3"/>
  <c r="J39" i="3"/>
  <c r="G39" i="3"/>
  <c r="D39" i="3"/>
  <c r="J38" i="3"/>
  <c r="G38" i="3"/>
  <c r="D38" i="3"/>
  <c r="K36" i="3"/>
  <c r="H36" i="3"/>
  <c r="E36" i="3"/>
  <c r="J35" i="3"/>
  <c r="G35" i="3"/>
  <c r="D35" i="3"/>
  <c r="J34" i="3"/>
  <c r="G34" i="3"/>
  <c r="D34" i="3"/>
  <c r="J33" i="3"/>
  <c r="G33" i="3"/>
  <c r="D33" i="3"/>
  <c r="J32" i="3"/>
  <c r="G32" i="3"/>
  <c r="D32" i="3"/>
  <c r="J31" i="3"/>
  <c r="G31" i="3"/>
  <c r="D31" i="3"/>
  <c r="J30" i="3"/>
  <c r="G30" i="3"/>
  <c r="D30" i="3"/>
  <c r="J29" i="3"/>
  <c r="G29" i="3"/>
  <c r="D29" i="3"/>
  <c r="K27" i="3"/>
  <c r="H27" i="3"/>
  <c r="E27" i="3"/>
  <c r="J24" i="3"/>
  <c r="J22" i="3" s="1"/>
  <c r="G24" i="3"/>
  <c r="G22" i="3" s="1"/>
  <c r="D24" i="3"/>
  <c r="D22" i="3" s="1"/>
  <c r="K22" i="3"/>
  <c r="H22" i="3"/>
  <c r="E22" i="3"/>
  <c r="J21" i="3"/>
  <c r="J19" i="3" s="1"/>
  <c r="G21" i="3"/>
  <c r="G19" i="3" s="1"/>
  <c r="D21" i="3"/>
  <c r="D19" i="3" s="1"/>
  <c r="K19" i="3"/>
  <c r="H19" i="3"/>
  <c r="E19" i="3"/>
  <c r="J18" i="3"/>
  <c r="G18" i="3"/>
  <c r="D18" i="3"/>
  <c r="J17" i="3"/>
  <c r="G17" i="3"/>
  <c r="D17" i="3"/>
  <c r="J16" i="3"/>
  <c r="G16" i="3"/>
  <c r="D16" i="3"/>
  <c r="K14" i="3"/>
  <c r="H14" i="3"/>
  <c r="E14" i="3"/>
  <c r="N306" i="2"/>
  <c r="M306" i="2"/>
  <c r="M304" i="2" s="1"/>
  <c r="L306" i="2"/>
  <c r="L304" i="2" s="1"/>
  <c r="K306" i="2"/>
  <c r="J306" i="2"/>
  <c r="J304" i="2" s="1"/>
  <c r="I306" i="2"/>
  <c r="I304" i="2" s="1"/>
  <c r="H306" i="2"/>
  <c r="H304" i="2" s="1"/>
  <c r="G306" i="2"/>
  <c r="F306" i="2"/>
  <c r="F304" i="2" s="1"/>
  <c r="N304" i="2"/>
  <c r="K304" i="2"/>
  <c r="G304" i="2"/>
  <c r="L303" i="2"/>
  <c r="I303" i="2"/>
  <c r="F303" i="2"/>
  <c r="F300" i="2" s="1"/>
  <c r="L302" i="2"/>
  <c r="I302" i="2"/>
  <c r="I300" i="2" s="1"/>
  <c r="F302" i="2"/>
  <c r="N300" i="2"/>
  <c r="M300" i="2"/>
  <c r="M272" i="2" s="1"/>
  <c r="K300" i="2"/>
  <c r="J300" i="2"/>
  <c r="H300" i="2"/>
  <c r="G300" i="2"/>
  <c r="L298" i="2"/>
  <c r="L296" i="2" s="1"/>
  <c r="I298" i="2"/>
  <c r="I296" i="2" s="1"/>
  <c r="F298" i="2"/>
  <c r="N296" i="2"/>
  <c r="M296" i="2"/>
  <c r="K296" i="2"/>
  <c r="J296" i="2"/>
  <c r="H296" i="2"/>
  <c r="G296" i="2"/>
  <c r="F296" i="2"/>
  <c r="L295" i="2"/>
  <c r="L293" i="2" s="1"/>
  <c r="I295" i="2"/>
  <c r="F295" i="2"/>
  <c r="N293" i="2"/>
  <c r="M293" i="2"/>
  <c r="K293" i="2"/>
  <c r="J293" i="2"/>
  <c r="I293" i="2"/>
  <c r="H293" i="2"/>
  <c r="G293" i="2"/>
  <c r="F293" i="2"/>
  <c r="L292" i="2"/>
  <c r="L290" i="2" s="1"/>
  <c r="I292" i="2"/>
  <c r="I290" i="2" s="1"/>
  <c r="F292" i="2"/>
  <c r="F290" i="2" s="1"/>
  <c r="N290" i="2"/>
  <c r="M290" i="2"/>
  <c r="K290" i="2"/>
  <c r="J290" i="2"/>
  <c r="H290" i="2"/>
  <c r="G290" i="2"/>
  <c r="L289" i="2"/>
  <c r="L287" i="2" s="1"/>
  <c r="I289" i="2"/>
  <c r="I287" i="2" s="1"/>
  <c r="F289" i="2"/>
  <c r="F287" i="2" s="1"/>
  <c r="N287" i="2"/>
  <c r="M287" i="2"/>
  <c r="K287" i="2"/>
  <c r="J287" i="2"/>
  <c r="H287" i="2"/>
  <c r="G287" i="2"/>
  <c r="L286" i="2"/>
  <c r="L284" i="2" s="1"/>
  <c r="I286" i="2"/>
  <c r="F286" i="2"/>
  <c r="F284" i="2" s="1"/>
  <c r="N284" i="2"/>
  <c r="M284" i="2"/>
  <c r="K284" i="2"/>
  <c r="J284" i="2"/>
  <c r="I284" i="2"/>
  <c r="H284" i="2"/>
  <c r="G284" i="2"/>
  <c r="L283" i="2"/>
  <c r="L281" i="2" s="1"/>
  <c r="I283" i="2"/>
  <c r="I281" i="2" s="1"/>
  <c r="F283" i="2"/>
  <c r="N281" i="2"/>
  <c r="M281" i="2"/>
  <c r="K281" i="2"/>
  <c r="J281" i="2"/>
  <c r="H281" i="2"/>
  <c r="G281" i="2"/>
  <c r="F281" i="2"/>
  <c r="L280" i="2"/>
  <c r="L278" i="2" s="1"/>
  <c r="I280" i="2"/>
  <c r="I278" i="2" s="1"/>
  <c r="F280" i="2"/>
  <c r="F278" i="2" s="1"/>
  <c r="N278" i="2"/>
  <c r="M278" i="2"/>
  <c r="K278" i="2"/>
  <c r="J278" i="2"/>
  <c r="H278" i="2"/>
  <c r="G278" i="2"/>
  <c r="L277" i="2"/>
  <c r="I277" i="2"/>
  <c r="F277" i="2"/>
  <c r="L276" i="2"/>
  <c r="I276" i="2"/>
  <c r="F276" i="2"/>
  <c r="N274" i="2"/>
  <c r="M274" i="2"/>
  <c r="L274" i="2"/>
  <c r="K274" i="2"/>
  <c r="J274" i="2"/>
  <c r="H274" i="2"/>
  <c r="G274" i="2"/>
  <c r="L271" i="2"/>
  <c r="L269" i="2" s="1"/>
  <c r="I271" i="2"/>
  <c r="I269" i="2" s="1"/>
  <c r="F271" i="2"/>
  <c r="F269" i="2" s="1"/>
  <c r="N269" i="2"/>
  <c r="M269" i="2"/>
  <c r="K269" i="2"/>
  <c r="J269" i="2"/>
  <c r="H269" i="2"/>
  <c r="G269" i="2"/>
  <c r="L268" i="2"/>
  <c r="L266" i="2" s="1"/>
  <c r="I268" i="2"/>
  <c r="I266" i="2" s="1"/>
  <c r="F268" i="2"/>
  <c r="N266" i="2"/>
  <c r="M266" i="2"/>
  <c r="K266" i="2"/>
  <c r="J266" i="2"/>
  <c r="H266" i="2"/>
  <c r="G266" i="2"/>
  <c r="F266" i="2"/>
  <c r="L265" i="2"/>
  <c r="L263" i="2" s="1"/>
  <c r="I265" i="2"/>
  <c r="I263" i="2" s="1"/>
  <c r="F265" i="2"/>
  <c r="N263" i="2"/>
  <c r="M263" i="2"/>
  <c r="K263" i="2"/>
  <c r="J263" i="2"/>
  <c r="H263" i="2"/>
  <c r="G263" i="2"/>
  <c r="F263" i="2"/>
  <c r="L262" i="2"/>
  <c r="I262" i="2"/>
  <c r="F262" i="2"/>
  <c r="L261" i="2"/>
  <c r="L259" i="2" s="1"/>
  <c r="I261" i="2"/>
  <c r="F261" i="2"/>
  <c r="N259" i="2"/>
  <c r="M259" i="2"/>
  <c r="K259" i="2"/>
  <c r="J259" i="2"/>
  <c r="H259" i="2"/>
  <c r="G259" i="2"/>
  <c r="L258" i="2"/>
  <c r="I258" i="2"/>
  <c r="F258" i="2"/>
  <c r="F255" i="2" s="1"/>
  <c r="L257" i="2"/>
  <c r="I257" i="2"/>
  <c r="F257" i="2"/>
  <c r="N255" i="2"/>
  <c r="M255" i="2"/>
  <c r="L255" i="2"/>
  <c r="K255" i="2"/>
  <c r="J255" i="2"/>
  <c r="H255" i="2"/>
  <c r="G255" i="2"/>
  <c r="L254" i="2"/>
  <c r="I254" i="2"/>
  <c r="F254" i="2"/>
  <c r="L253" i="2"/>
  <c r="I253" i="2"/>
  <c r="I251" i="2" s="1"/>
  <c r="F253" i="2"/>
  <c r="N251" i="2"/>
  <c r="M251" i="2"/>
  <c r="K251" i="2"/>
  <c r="J251" i="2"/>
  <c r="H251" i="2"/>
  <c r="G251" i="2"/>
  <c r="L250" i="2"/>
  <c r="I250" i="2"/>
  <c r="F250" i="2"/>
  <c r="L249" i="2"/>
  <c r="I249" i="2"/>
  <c r="I247" i="2" s="1"/>
  <c r="F249" i="2"/>
  <c r="N247" i="2"/>
  <c r="M247" i="2"/>
  <c r="K247" i="2"/>
  <c r="J247" i="2"/>
  <c r="H247" i="2"/>
  <c r="G247" i="2"/>
  <c r="F247" i="2"/>
  <c r="L246" i="2"/>
  <c r="I246" i="2"/>
  <c r="F246" i="2"/>
  <c r="L245" i="2"/>
  <c r="I245" i="2"/>
  <c r="F245" i="2"/>
  <c r="N243" i="2"/>
  <c r="M243" i="2"/>
  <c r="K243" i="2"/>
  <c r="J243" i="2"/>
  <c r="H243" i="2"/>
  <c r="G243" i="2"/>
  <c r="L240" i="2"/>
  <c r="L238" i="2" s="1"/>
  <c r="I240" i="2"/>
  <c r="I238" i="2" s="1"/>
  <c r="F240" i="2"/>
  <c r="F238" i="2" s="1"/>
  <c r="N238" i="2"/>
  <c r="M238" i="2"/>
  <c r="K238" i="2"/>
  <c r="J238" i="2"/>
  <c r="H238" i="2"/>
  <c r="G238" i="2"/>
  <c r="L237" i="2"/>
  <c r="L235" i="2" s="1"/>
  <c r="I237" i="2"/>
  <c r="I235" i="2" s="1"/>
  <c r="F237" i="2"/>
  <c r="N235" i="2"/>
  <c r="M235" i="2"/>
  <c r="K235" i="2"/>
  <c r="J235" i="2"/>
  <c r="H235" i="2"/>
  <c r="G235" i="2"/>
  <c r="F235" i="2"/>
  <c r="L234" i="2"/>
  <c r="I234" i="2"/>
  <c r="F234" i="2"/>
  <c r="L233" i="2"/>
  <c r="I233" i="2"/>
  <c r="F233" i="2"/>
  <c r="L232" i="2"/>
  <c r="I232" i="2"/>
  <c r="F232" i="2"/>
  <c r="N230" i="2"/>
  <c r="M230" i="2"/>
  <c r="K230" i="2"/>
  <c r="J230" i="2"/>
  <c r="H230" i="2"/>
  <c r="G230" i="2"/>
  <c r="L229" i="2"/>
  <c r="I229" i="2"/>
  <c r="F229" i="2"/>
  <c r="L228" i="2"/>
  <c r="I228" i="2"/>
  <c r="F228" i="2"/>
  <c r="L227" i="2"/>
  <c r="I227" i="2"/>
  <c r="I225" i="2" s="1"/>
  <c r="F227" i="2"/>
  <c r="N225" i="2"/>
  <c r="M225" i="2"/>
  <c r="K225" i="2"/>
  <c r="J225" i="2"/>
  <c r="H225" i="2"/>
  <c r="G225" i="2"/>
  <c r="L224" i="2"/>
  <c r="I224" i="2"/>
  <c r="F224" i="2"/>
  <c r="L223" i="2"/>
  <c r="I223" i="2"/>
  <c r="F223" i="2"/>
  <c r="L222" i="2"/>
  <c r="I222" i="2"/>
  <c r="F222" i="2"/>
  <c r="L221" i="2"/>
  <c r="I221" i="2"/>
  <c r="F221" i="2"/>
  <c r="L220" i="2"/>
  <c r="I220" i="2"/>
  <c r="F220" i="2"/>
  <c r="L219" i="2"/>
  <c r="I219" i="2"/>
  <c r="F219" i="2"/>
  <c r="L218" i="2"/>
  <c r="I218" i="2"/>
  <c r="F218" i="2"/>
  <c r="N216" i="2"/>
  <c r="M216" i="2"/>
  <c r="K216" i="2"/>
  <c r="J216" i="2"/>
  <c r="H216" i="2"/>
  <c r="G216" i="2"/>
  <c r="L215" i="2"/>
  <c r="I215" i="2"/>
  <c r="I213" i="2" s="1"/>
  <c r="F215" i="2"/>
  <c r="N213" i="2"/>
  <c r="M213" i="2"/>
  <c r="L213" i="2"/>
  <c r="K213" i="2"/>
  <c r="J213" i="2"/>
  <c r="H213" i="2"/>
  <c r="G213" i="2"/>
  <c r="G211" i="2" s="1"/>
  <c r="F213" i="2"/>
  <c r="L210" i="2"/>
  <c r="I210" i="2"/>
  <c r="F210" i="2"/>
  <c r="L209" i="2"/>
  <c r="I209" i="2"/>
  <c r="F209" i="2"/>
  <c r="N207" i="2"/>
  <c r="M207" i="2"/>
  <c r="L207" i="2"/>
  <c r="K207" i="2"/>
  <c r="J207" i="2"/>
  <c r="H207" i="2"/>
  <c r="G207" i="2"/>
  <c r="L206" i="2"/>
  <c r="L204" i="2" s="1"/>
  <c r="I206" i="2"/>
  <c r="I204" i="2" s="1"/>
  <c r="F206" i="2"/>
  <c r="N204" i="2"/>
  <c r="M204" i="2"/>
  <c r="K204" i="2"/>
  <c r="J204" i="2"/>
  <c r="H204" i="2"/>
  <c r="G204" i="2"/>
  <c r="F204" i="2"/>
  <c r="L203" i="2"/>
  <c r="I203" i="2"/>
  <c r="I201" i="2" s="1"/>
  <c r="F203" i="2"/>
  <c r="N201" i="2"/>
  <c r="M201" i="2"/>
  <c r="L201" i="2"/>
  <c r="K201" i="2"/>
  <c r="J201" i="2"/>
  <c r="H201" i="2"/>
  <c r="G201" i="2"/>
  <c r="F201" i="2"/>
  <c r="L200" i="2"/>
  <c r="I200" i="2"/>
  <c r="F200" i="2"/>
  <c r="L199" i="2"/>
  <c r="L195" i="2" s="1"/>
  <c r="I199" i="2"/>
  <c r="F199" i="2"/>
  <c r="L198" i="2"/>
  <c r="I198" i="2"/>
  <c r="F198" i="2"/>
  <c r="L197" i="2"/>
  <c r="I197" i="2"/>
  <c r="F197" i="2"/>
  <c r="N195" i="2"/>
  <c r="M195" i="2"/>
  <c r="K195" i="2"/>
  <c r="J195" i="2"/>
  <c r="H195" i="2"/>
  <c r="G195" i="2"/>
  <c r="L194" i="2"/>
  <c r="I194" i="2"/>
  <c r="F194" i="2"/>
  <c r="L193" i="2"/>
  <c r="I193" i="2"/>
  <c r="F193" i="2"/>
  <c r="L192" i="2"/>
  <c r="I192" i="2"/>
  <c r="F192" i="2"/>
  <c r="L191" i="2"/>
  <c r="I191" i="2"/>
  <c r="F191" i="2"/>
  <c r="N189" i="2"/>
  <c r="M189" i="2"/>
  <c r="K189" i="2"/>
  <c r="J189" i="2"/>
  <c r="H189" i="2"/>
  <c r="G189" i="2"/>
  <c r="L188" i="2"/>
  <c r="I188" i="2"/>
  <c r="F188" i="2"/>
  <c r="L187" i="2"/>
  <c r="I187" i="2"/>
  <c r="F187" i="2"/>
  <c r="L186" i="2"/>
  <c r="I186" i="2"/>
  <c r="F186" i="2"/>
  <c r="N184" i="2"/>
  <c r="M184" i="2"/>
  <c r="K184" i="2"/>
  <c r="J184" i="2"/>
  <c r="H184" i="2"/>
  <c r="G184" i="2"/>
  <c r="M182" i="2"/>
  <c r="L181" i="2"/>
  <c r="L179" i="2" s="1"/>
  <c r="I181" i="2"/>
  <c r="I179" i="2" s="1"/>
  <c r="F181" i="2"/>
  <c r="F179" i="2" s="1"/>
  <c r="N179" i="2"/>
  <c r="M179" i="2"/>
  <c r="K179" i="2"/>
  <c r="J179" i="2"/>
  <c r="H179" i="2"/>
  <c r="G179" i="2"/>
  <c r="L178" i="2"/>
  <c r="L176" i="2" s="1"/>
  <c r="I178" i="2"/>
  <c r="I176" i="2" s="1"/>
  <c r="F178" i="2"/>
  <c r="N176" i="2"/>
  <c r="M176" i="2"/>
  <c r="K176" i="2"/>
  <c r="J176" i="2"/>
  <c r="H176" i="2"/>
  <c r="G176" i="2"/>
  <c r="F176" i="2"/>
  <c r="L175" i="2"/>
  <c r="L173" i="2" s="1"/>
  <c r="I175" i="2"/>
  <c r="I173" i="2" s="1"/>
  <c r="F175" i="2"/>
  <c r="F173" i="2" s="1"/>
  <c r="N173" i="2"/>
  <c r="M173" i="2"/>
  <c r="K173" i="2"/>
  <c r="J173" i="2"/>
  <c r="H173" i="2"/>
  <c r="G173" i="2"/>
  <c r="L172" i="2"/>
  <c r="L170" i="2" s="1"/>
  <c r="I172" i="2"/>
  <c r="I170" i="2" s="1"/>
  <c r="F172" i="2"/>
  <c r="F170" i="2" s="1"/>
  <c r="N170" i="2"/>
  <c r="M170" i="2"/>
  <c r="K170" i="2"/>
  <c r="J170" i="2"/>
  <c r="H170" i="2"/>
  <c r="G170" i="2"/>
  <c r="L169" i="2"/>
  <c r="L167" i="2" s="1"/>
  <c r="I169" i="2"/>
  <c r="I167" i="2" s="1"/>
  <c r="F169" i="2"/>
  <c r="N167" i="2"/>
  <c r="N162" i="2" s="1"/>
  <c r="M167" i="2"/>
  <c r="K167" i="2"/>
  <c r="K162" i="2" s="1"/>
  <c r="J167" i="2"/>
  <c r="H167" i="2"/>
  <c r="G167" i="2"/>
  <c r="F167" i="2"/>
  <c r="L166" i="2"/>
  <c r="L164" i="2" s="1"/>
  <c r="I166" i="2"/>
  <c r="F166" i="2"/>
  <c r="N164" i="2"/>
  <c r="M164" i="2"/>
  <c r="K164" i="2"/>
  <c r="J164" i="2"/>
  <c r="I164" i="2"/>
  <c r="H164" i="2"/>
  <c r="G164" i="2"/>
  <c r="F164" i="2"/>
  <c r="L161" i="2"/>
  <c r="L159" i="2" s="1"/>
  <c r="I161" i="2"/>
  <c r="I159" i="2" s="1"/>
  <c r="F161" i="2"/>
  <c r="F159" i="2" s="1"/>
  <c r="N159" i="2"/>
  <c r="M159" i="2"/>
  <c r="K159" i="2"/>
  <c r="J159" i="2"/>
  <c r="H159" i="2"/>
  <c r="G159" i="2"/>
  <c r="L158" i="2"/>
  <c r="L156" i="2" s="1"/>
  <c r="I158" i="2"/>
  <c r="I156" i="2" s="1"/>
  <c r="F158" i="2"/>
  <c r="N156" i="2"/>
  <c r="M156" i="2"/>
  <c r="K156" i="2"/>
  <c r="J156" i="2"/>
  <c r="H156" i="2"/>
  <c r="G156" i="2"/>
  <c r="F156" i="2"/>
  <c r="L155" i="2"/>
  <c r="L153" i="2" s="1"/>
  <c r="I155" i="2"/>
  <c r="I153" i="2" s="1"/>
  <c r="F155" i="2"/>
  <c r="F153" i="2" s="1"/>
  <c r="N153" i="2"/>
  <c r="M153" i="2"/>
  <c r="K153" i="2"/>
  <c r="J153" i="2"/>
  <c r="H153" i="2"/>
  <c r="G153" i="2"/>
  <c r="L152" i="2"/>
  <c r="L150" i="2" s="1"/>
  <c r="I152" i="2"/>
  <c r="I150" i="2" s="1"/>
  <c r="F152" i="2"/>
  <c r="N150" i="2"/>
  <c r="M150" i="2"/>
  <c r="K150" i="2"/>
  <c r="J150" i="2"/>
  <c r="H150" i="2"/>
  <c r="G150" i="2"/>
  <c r="F150" i="2"/>
  <c r="L149" i="2"/>
  <c r="L147" i="2" s="1"/>
  <c r="I149" i="2"/>
  <c r="I147" i="2" s="1"/>
  <c r="F149" i="2"/>
  <c r="N147" i="2"/>
  <c r="M147" i="2"/>
  <c r="K147" i="2"/>
  <c r="J147" i="2"/>
  <c r="H147" i="2"/>
  <c r="G147" i="2"/>
  <c r="F147" i="2"/>
  <c r="L146" i="2"/>
  <c r="L144" i="2" s="1"/>
  <c r="I146" i="2"/>
  <c r="I144" i="2" s="1"/>
  <c r="F146" i="2"/>
  <c r="F144" i="2" s="1"/>
  <c r="N144" i="2"/>
  <c r="M144" i="2"/>
  <c r="K144" i="2"/>
  <c r="J144" i="2"/>
  <c r="H144" i="2"/>
  <c r="G144" i="2"/>
  <c r="L141" i="2"/>
  <c r="I141" i="2"/>
  <c r="I139" i="2" s="1"/>
  <c r="F141" i="2"/>
  <c r="N139" i="2"/>
  <c r="M139" i="2"/>
  <c r="L139" i="2"/>
  <c r="K139" i="2"/>
  <c r="J139" i="2"/>
  <c r="H139" i="2"/>
  <c r="G139" i="2"/>
  <c r="F139" i="2"/>
  <c r="L138" i="2"/>
  <c r="I138" i="2"/>
  <c r="F138" i="2"/>
  <c r="L137" i="2"/>
  <c r="I137" i="2"/>
  <c r="F137" i="2"/>
  <c r="L136" i="2"/>
  <c r="I136" i="2"/>
  <c r="F136" i="2"/>
  <c r="L135" i="2"/>
  <c r="I135" i="2"/>
  <c r="F135" i="2"/>
  <c r="L134" i="2"/>
  <c r="I134" i="2"/>
  <c r="F134" i="2"/>
  <c r="L133" i="2"/>
  <c r="I133" i="2"/>
  <c r="F133" i="2"/>
  <c r="L132" i="2"/>
  <c r="I132" i="2"/>
  <c r="F132" i="2"/>
  <c r="N130" i="2"/>
  <c r="M130" i="2"/>
  <c r="K130" i="2"/>
  <c r="J130" i="2"/>
  <c r="H130" i="2"/>
  <c r="G130" i="2"/>
  <c r="L129" i="2"/>
  <c r="I129" i="2"/>
  <c r="F129" i="2"/>
  <c r="L128" i="2"/>
  <c r="I128" i="2"/>
  <c r="F128" i="2"/>
  <c r="L127" i="2"/>
  <c r="I127" i="2"/>
  <c r="F127" i="2"/>
  <c r="L126" i="2"/>
  <c r="I126" i="2"/>
  <c r="F126" i="2"/>
  <c r="N124" i="2"/>
  <c r="M124" i="2"/>
  <c r="K124" i="2"/>
  <c r="J124" i="2"/>
  <c r="H124" i="2"/>
  <c r="G124" i="2"/>
  <c r="L123" i="2"/>
  <c r="L121" i="2" s="1"/>
  <c r="I123" i="2"/>
  <c r="I121" i="2" s="1"/>
  <c r="F123" i="2"/>
  <c r="N121" i="2"/>
  <c r="M121" i="2"/>
  <c r="K121" i="2"/>
  <c r="J121" i="2"/>
  <c r="H121" i="2"/>
  <c r="G121" i="2"/>
  <c r="F121" i="2"/>
  <c r="L120" i="2"/>
  <c r="I120" i="2"/>
  <c r="F120" i="2"/>
  <c r="L119" i="2"/>
  <c r="I119" i="2"/>
  <c r="F119" i="2"/>
  <c r="L118" i="2"/>
  <c r="I118" i="2"/>
  <c r="F118" i="2"/>
  <c r="L117" i="2"/>
  <c r="I117" i="2"/>
  <c r="F117" i="2"/>
  <c r="F114" i="2" s="1"/>
  <c r="L116" i="2"/>
  <c r="I116" i="2"/>
  <c r="F116" i="2"/>
  <c r="N114" i="2"/>
  <c r="M114" i="2"/>
  <c r="K114" i="2"/>
  <c r="J114" i="2"/>
  <c r="I114" i="2"/>
  <c r="H114" i="2"/>
  <c r="G114" i="2"/>
  <c r="L113" i="2"/>
  <c r="L109" i="2" s="1"/>
  <c r="I113" i="2"/>
  <c r="F113" i="2"/>
  <c r="L112" i="2"/>
  <c r="I112" i="2"/>
  <c r="F112" i="2"/>
  <c r="L111" i="2"/>
  <c r="I111" i="2"/>
  <c r="F111" i="2"/>
  <c r="N109" i="2"/>
  <c r="M109" i="2"/>
  <c r="K109" i="2"/>
  <c r="J109" i="2"/>
  <c r="H109" i="2"/>
  <c r="G109" i="2"/>
  <c r="L108" i="2"/>
  <c r="I108" i="2"/>
  <c r="F108" i="2"/>
  <c r="L107" i="2"/>
  <c r="I107" i="2"/>
  <c r="F107" i="2"/>
  <c r="L106" i="2"/>
  <c r="I106" i="2"/>
  <c r="F106" i="2"/>
  <c r="L105" i="2"/>
  <c r="I105" i="2"/>
  <c r="F105" i="2"/>
  <c r="L104" i="2"/>
  <c r="I104" i="2"/>
  <c r="F104" i="2"/>
  <c r="L103" i="2"/>
  <c r="I103" i="2"/>
  <c r="F103" i="2"/>
  <c r="N101" i="2"/>
  <c r="M101" i="2"/>
  <c r="K101" i="2"/>
  <c r="J101" i="2"/>
  <c r="H101" i="2"/>
  <c r="G101" i="2"/>
  <c r="L100" i="2"/>
  <c r="I100" i="2"/>
  <c r="F100" i="2"/>
  <c r="L99" i="2"/>
  <c r="I99" i="2"/>
  <c r="F99" i="2"/>
  <c r="L98" i="2"/>
  <c r="I98" i="2"/>
  <c r="F98" i="2"/>
  <c r="L97" i="2"/>
  <c r="I97" i="2"/>
  <c r="I95" i="2" s="1"/>
  <c r="F97" i="2"/>
  <c r="N95" i="2"/>
  <c r="M95" i="2"/>
  <c r="K95" i="2"/>
  <c r="J95" i="2"/>
  <c r="H95" i="2"/>
  <c r="G95" i="2"/>
  <c r="L94" i="2"/>
  <c r="I94" i="2"/>
  <c r="F94" i="2"/>
  <c r="L93" i="2"/>
  <c r="I93" i="2"/>
  <c r="F93" i="2"/>
  <c r="N91" i="2"/>
  <c r="M91" i="2"/>
  <c r="K91" i="2"/>
  <c r="J91" i="2"/>
  <c r="H91" i="2"/>
  <c r="G91" i="2"/>
  <c r="L88" i="2"/>
  <c r="L86" i="2" s="1"/>
  <c r="I88" i="2"/>
  <c r="I86" i="2" s="1"/>
  <c r="F88" i="2"/>
  <c r="F86" i="2" s="1"/>
  <c r="N86" i="2"/>
  <c r="M86" i="2"/>
  <c r="K86" i="2"/>
  <c r="J86" i="2"/>
  <c r="H86" i="2"/>
  <c r="G86" i="2"/>
  <c r="L85" i="2"/>
  <c r="I85" i="2"/>
  <c r="I83" i="2" s="1"/>
  <c r="F85" i="2"/>
  <c r="F83" i="2" s="1"/>
  <c r="N83" i="2"/>
  <c r="M83" i="2"/>
  <c r="L83" i="2"/>
  <c r="K83" i="2"/>
  <c r="J83" i="2"/>
  <c r="H83" i="2"/>
  <c r="G83" i="2"/>
  <c r="L82" i="2"/>
  <c r="L80" i="2" s="1"/>
  <c r="I82" i="2"/>
  <c r="I80" i="2" s="1"/>
  <c r="F82" i="2"/>
  <c r="F80" i="2" s="1"/>
  <c r="N80" i="2"/>
  <c r="M80" i="2"/>
  <c r="K80" i="2"/>
  <c r="J80" i="2"/>
  <c r="H80" i="2"/>
  <c r="G80" i="2"/>
  <c r="L79" i="2"/>
  <c r="L77" i="2" s="1"/>
  <c r="I79" i="2"/>
  <c r="I77" i="2" s="1"/>
  <c r="F79" i="2"/>
  <c r="F77" i="2" s="1"/>
  <c r="N77" i="2"/>
  <c r="M77" i="2"/>
  <c r="K77" i="2"/>
  <c r="J77" i="2"/>
  <c r="H77" i="2"/>
  <c r="G77" i="2"/>
  <c r="L76" i="2"/>
  <c r="L74" i="2" s="1"/>
  <c r="I76" i="2"/>
  <c r="I74" i="2" s="1"/>
  <c r="F76" i="2"/>
  <c r="F74" i="2" s="1"/>
  <c r="N74" i="2"/>
  <c r="M74" i="2"/>
  <c r="K74" i="2"/>
  <c r="J74" i="2"/>
  <c r="H74" i="2"/>
  <c r="G74" i="2"/>
  <c r="L73" i="2"/>
  <c r="I73" i="2"/>
  <c r="F73" i="2"/>
  <c r="F70" i="2" s="1"/>
  <c r="L72" i="2"/>
  <c r="L70" i="2" s="1"/>
  <c r="I72" i="2"/>
  <c r="F72" i="2"/>
  <c r="N70" i="2"/>
  <c r="M70" i="2"/>
  <c r="K70" i="2"/>
  <c r="J70" i="2"/>
  <c r="H70" i="2"/>
  <c r="G70" i="2"/>
  <c r="L69" i="2"/>
  <c r="I69" i="2"/>
  <c r="I67" i="2" s="1"/>
  <c r="F69" i="2"/>
  <c r="N67" i="2"/>
  <c r="M67" i="2"/>
  <c r="L67" i="2"/>
  <c r="K67" i="2"/>
  <c r="J67" i="2"/>
  <c r="H67" i="2"/>
  <c r="G67" i="2"/>
  <c r="F67" i="2"/>
  <c r="L66" i="2"/>
  <c r="I66" i="2"/>
  <c r="F66" i="2"/>
  <c r="F62" i="2" s="1"/>
  <c r="L65" i="2"/>
  <c r="I65" i="2"/>
  <c r="F65" i="2"/>
  <c r="L64" i="2"/>
  <c r="I64" i="2"/>
  <c r="I62" i="2" s="1"/>
  <c r="F64" i="2"/>
  <c r="N62" i="2"/>
  <c r="M62" i="2"/>
  <c r="L62" i="2"/>
  <c r="K62" i="2"/>
  <c r="J62" i="2"/>
  <c r="H62" i="2"/>
  <c r="G62" i="2"/>
  <c r="L59" i="2"/>
  <c r="L57" i="2" s="1"/>
  <c r="I59" i="2"/>
  <c r="I57" i="2" s="1"/>
  <c r="F59" i="2"/>
  <c r="F57" i="2" s="1"/>
  <c r="N57" i="2"/>
  <c r="M57" i="2"/>
  <c r="K57" i="2"/>
  <c r="J57" i="2"/>
  <c r="H57" i="2"/>
  <c r="G57" i="2"/>
  <c r="L56" i="2"/>
  <c r="L54" i="2" s="1"/>
  <c r="I56" i="2"/>
  <c r="I54" i="2" s="1"/>
  <c r="F56" i="2"/>
  <c r="N54" i="2"/>
  <c r="M54" i="2"/>
  <c r="K54" i="2"/>
  <c r="J54" i="2"/>
  <c r="H54" i="2"/>
  <c r="G54" i="2"/>
  <c r="F54" i="2"/>
  <c r="L53" i="2"/>
  <c r="L51" i="2" s="1"/>
  <c r="I53" i="2"/>
  <c r="F53" i="2"/>
  <c r="N51" i="2"/>
  <c r="M51" i="2"/>
  <c r="K51" i="2"/>
  <c r="J51" i="2"/>
  <c r="I51" i="2"/>
  <c r="H51" i="2"/>
  <c r="G51" i="2"/>
  <c r="F51" i="2"/>
  <c r="L50" i="2"/>
  <c r="L48" i="2" s="1"/>
  <c r="I50" i="2"/>
  <c r="F50" i="2"/>
  <c r="F48" i="2" s="1"/>
  <c r="N48" i="2"/>
  <c r="M48" i="2"/>
  <c r="K48" i="2"/>
  <c r="J48" i="2"/>
  <c r="I48" i="2"/>
  <c r="H48" i="2"/>
  <c r="H43" i="2" s="1"/>
  <c r="G48" i="2"/>
  <c r="L47" i="2"/>
  <c r="L45" i="2" s="1"/>
  <c r="I47" i="2"/>
  <c r="I45" i="2" s="1"/>
  <c r="F47" i="2"/>
  <c r="F45" i="2" s="1"/>
  <c r="F43" i="2" s="1"/>
  <c r="N45" i="2"/>
  <c r="M45" i="2"/>
  <c r="K45" i="2"/>
  <c r="J45" i="2"/>
  <c r="H45" i="2"/>
  <c r="G45" i="2"/>
  <c r="L42" i="2"/>
  <c r="I42" i="2"/>
  <c r="F42" i="2"/>
  <c r="L41" i="2"/>
  <c r="I41" i="2"/>
  <c r="I39" i="2" s="1"/>
  <c r="I37" i="2" s="1"/>
  <c r="F41" i="2"/>
  <c r="N39" i="2"/>
  <c r="N37" i="2" s="1"/>
  <c r="M39" i="2"/>
  <c r="M37" i="2" s="1"/>
  <c r="K39" i="2"/>
  <c r="K37" i="2" s="1"/>
  <c r="J39" i="2"/>
  <c r="H39" i="2"/>
  <c r="H37" i="2" s="1"/>
  <c r="G39" i="2"/>
  <c r="G37" i="2" s="1"/>
  <c r="J37" i="2"/>
  <c r="L36" i="2"/>
  <c r="I36" i="2"/>
  <c r="I34" i="2" s="1"/>
  <c r="F36" i="2"/>
  <c r="N34" i="2"/>
  <c r="M34" i="2"/>
  <c r="L34" i="2"/>
  <c r="K34" i="2"/>
  <c r="J34" i="2"/>
  <c r="H34" i="2"/>
  <c r="G34" i="2"/>
  <c r="F34" i="2"/>
  <c r="L33" i="2"/>
  <c r="L31" i="2" s="1"/>
  <c r="I33" i="2"/>
  <c r="I31" i="2" s="1"/>
  <c r="F33" i="2"/>
  <c r="F31" i="2" s="1"/>
  <c r="N31" i="2"/>
  <c r="M31" i="2"/>
  <c r="K31" i="2"/>
  <c r="J31" i="2"/>
  <c r="H31" i="2"/>
  <c r="G31" i="2"/>
  <c r="L30" i="2"/>
  <c r="I30" i="2"/>
  <c r="I28" i="2" s="1"/>
  <c r="F30" i="2"/>
  <c r="F28" i="2" s="1"/>
  <c r="N28" i="2"/>
  <c r="M28" i="2"/>
  <c r="L28" i="2"/>
  <c r="K28" i="2"/>
  <c r="J28" i="2"/>
  <c r="H28" i="2"/>
  <c r="G28" i="2"/>
  <c r="L27" i="2"/>
  <c r="L25" i="2" s="1"/>
  <c r="I27" i="2"/>
  <c r="I25" i="2" s="1"/>
  <c r="F27" i="2"/>
  <c r="F25" i="2" s="1"/>
  <c r="N25" i="2"/>
  <c r="M25" i="2"/>
  <c r="K25" i="2"/>
  <c r="J25" i="2"/>
  <c r="H25" i="2"/>
  <c r="G25" i="2"/>
  <c r="L24" i="2"/>
  <c r="I24" i="2"/>
  <c r="F24" i="2"/>
  <c r="L23" i="2"/>
  <c r="I23" i="2"/>
  <c r="I20" i="2" s="1"/>
  <c r="F23" i="2"/>
  <c r="L22" i="2"/>
  <c r="I22" i="2"/>
  <c r="F22" i="2"/>
  <c r="N20" i="2"/>
  <c r="M20" i="2"/>
  <c r="K20" i="2"/>
  <c r="J20" i="2"/>
  <c r="H20" i="2"/>
  <c r="G20" i="2"/>
  <c r="L19" i="2"/>
  <c r="I19" i="2"/>
  <c r="F19" i="2"/>
  <c r="F16" i="2" s="1"/>
  <c r="L18" i="2"/>
  <c r="I18" i="2"/>
  <c r="F18" i="2"/>
  <c r="N16" i="2"/>
  <c r="M16" i="2"/>
  <c r="L16" i="2"/>
  <c r="K16" i="2"/>
  <c r="J16" i="2"/>
  <c r="H16" i="2"/>
  <c r="G16" i="2"/>
  <c r="L15" i="2"/>
  <c r="I15" i="2"/>
  <c r="F15" i="2"/>
  <c r="L14" i="2"/>
  <c r="I14" i="2"/>
  <c r="F14" i="2"/>
  <c r="L13" i="2"/>
  <c r="I13" i="2"/>
  <c r="F13" i="2"/>
  <c r="F11" i="2" s="1"/>
  <c r="N11" i="2"/>
  <c r="M11" i="2"/>
  <c r="K11" i="2"/>
  <c r="J11" i="2"/>
  <c r="H11" i="2"/>
  <c r="G11" i="2"/>
  <c r="J122" i="1"/>
  <c r="G122" i="1"/>
  <c r="D122" i="1"/>
  <c r="J121" i="1"/>
  <c r="G121" i="1"/>
  <c r="D121" i="1"/>
  <c r="J120" i="1"/>
  <c r="G120" i="1"/>
  <c r="D120" i="1"/>
  <c r="L119" i="1"/>
  <c r="K119" i="1"/>
  <c r="I119" i="1"/>
  <c r="H119" i="1"/>
  <c r="F119" i="1"/>
  <c r="E119" i="1"/>
  <c r="J118" i="1"/>
  <c r="J116" i="1" s="1"/>
  <c r="G118" i="1"/>
  <c r="D118" i="1"/>
  <c r="J117" i="1"/>
  <c r="G117" i="1"/>
  <c r="D117" i="1"/>
  <c r="D116" i="1" s="1"/>
  <c r="L116" i="1"/>
  <c r="I116" i="1"/>
  <c r="G116" i="1"/>
  <c r="F116" i="1"/>
  <c r="J115" i="1"/>
  <c r="G115" i="1"/>
  <c r="G113" i="1" s="1"/>
  <c r="D115" i="1"/>
  <c r="J114" i="1"/>
  <c r="J113" i="1" s="1"/>
  <c r="G114" i="1"/>
  <c r="D114" i="1"/>
  <c r="K113" i="1"/>
  <c r="H113" i="1"/>
  <c r="E113" i="1"/>
  <c r="D113" i="1"/>
  <c r="J112" i="1"/>
  <c r="G112" i="1"/>
  <c r="D112" i="1"/>
  <c r="J111" i="1"/>
  <c r="J110" i="1" s="1"/>
  <c r="G111" i="1"/>
  <c r="D111" i="1"/>
  <c r="K110" i="1"/>
  <c r="H110" i="1"/>
  <c r="G110" i="1"/>
  <c r="E110" i="1"/>
  <c r="D110" i="1"/>
  <c r="J109" i="1"/>
  <c r="G109" i="1"/>
  <c r="D109" i="1"/>
  <c r="J108" i="1"/>
  <c r="G108" i="1"/>
  <c r="D108" i="1"/>
  <c r="J107" i="1"/>
  <c r="G107" i="1"/>
  <c r="D107" i="1"/>
  <c r="J106" i="1"/>
  <c r="G106" i="1"/>
  <c r="D106" i="1"/>
  <c r="J105" i="1"/>
  <c r="G105" i="1"/>
  <c r="D105" i="1"/>
  <c r="J104" i="1"/>
  <c r="G104" i="1"/>
  <c r="D104" i="1"/>
  <c r="J103" i="1"/>
  <c r="G103" i="1"/>
  <c r="D103" i="1"/>
  <c r="J102" i="1"/>
  <c r="G102" i="1"/>
  <c r="D102" i="1"/>
  <c r="J101" i="1"/>
  <c r="G101" i="1"/>
  <c r="D101" i="1"/>
  <c r="J100" i="1"/>
  <c r="G100" i="1"/>
  <c r="D100" i="1"/>
  <c r="J99" i="1"/>
  <c r="G99" i="1"/>
  <c r="D99" i="1"/>
  <c r="J98" i="1"/>
  <c r="G98" i="1"/>
  <c r="D98" i="1"/>
  <c r="J97" i="1"/>
  <c r="G97" i="1"/>
  <c r="D97" i="1"/>
  <c r="J96" i="1"/>
  <c r="G96" i="1"/>
  <c r="D96" i="1"/>
  <c r="J95" i="1"/>
  <c r="G95" i="1"/>
  <c r="D95" i="1"/>
  <c r="J94" i="1"/>
  <c r="G94" i="1"/>
  <c r="D94" i="1"/>
  <c r="J93" i="1"/>
  <c r="G93" i="1"/>
  <c r="D93" i="1"/>
  <c r="J92" i="1"/>
  <c r="G92" i="1"/>
  <c r="D92" i="1"/>
  <c r="J91" i="1"/>
  <c r="G91" i="1"/>
  <c r="D91" i="1"/>
  <c r="J90" i="1"/>
  <c r="G90" i="1"/>
  <c r="D90" i="1"/>
  <c r="J89" i="1"/>
  <c r="G89" i="1"/>
  <c r="D89" i="1"/>
  <c r="J88" i="1"/>
  <c r="G88" i="1"/>
  <c r="D88" i="1"/>
  <c r="K87" i="1"/>
  <c r="K86" i="1" s="1"/>
  <c r="H87" i="1"/>
  <c r="E87" i="1"/>
  <c r="E86" i="1" s="1"/>
  <c r="H86" i="1"/>
  <c r="J85" i="1"/>
  <c r="G85" i="1"/>
  <c r="D85" i="1"/>
  <c r="J84" i="1"/>
  <c r="J82" i="1" s="1"/>
  <c r="G84" i="1"/>
  <c r="D84" i="1"/>
  <c r="J83" i="1"/>
  <c r="G83" i="1"/>
  <c r="D83" i="1"/>
  <c r="K82" i="1"/>
  <c r="H82" i="1"/>
  <c r="E82" i="1"/>
  <c r="J81" i="1"/>
  <c r="G81" i="1"/>
  <c r="D81" i="1"/>
  <c r="J80" i="1"/>
  <c r="G80" i="1"/>
  <c r="D80" i="1"/>
  <c r="J79" i="1"/>
  <c r="G79" i="1"/>
  <c r="D79" i="1"/>
  <c r="J78" i="1"/>
  <c r="G78" i="1"/>
  <c r="D78" i="1"/>
  <c r="K77" i="1"/>
  <c r="H77" i="1"/>
  <c r="E77" i="1"/>
  <c r="J76" i="1"/>
  <c r="J75" i="1" s="1"/>
  <c r="G76" i="1"/>
  <c r="D76" i="1"/>
  <c r="K75" i="1"/>
  <c r="H75" i="1"/>
  <c r="G75" i="1"/>
  <c r="E75" i="1"/>
  <c r="D75" i="1"/>
  <c r="J74" i="1"/>
  <c r="G74" i="1"/>
  <c r="D74" i="1"/>
  <c r="D73" i="1" s="1"/>
  <c r="L73" i="1"/>
  <c r="L72" i="1" s="1"/>
  <c r="J73" i="1"/>
  <c r="I73" i="1"/>
  <c r="G73" i="1"/>
  <c r="F73" i="1"/>
  <c r="F72" i="1" s="1"/>
  <c r="J71" i="1"/>
  <c r="J69" i="1" s="1"/>
  <c r="G71" i="1"/>
  <c r="G69" i="1" s="1"/>
  <c r="D71" i="1"/>
  <c r="J70" i="1"/>
  <c r="G70" i="1"/>
  <c r="D70" i="1"/>
  <c r="L69" i="1"/>
  <c r="I69" i="1"/>
  <c r="F69" i="1"/>
  <c r="J68" i="1"/>
  <c r="G68" i="1"/>
  <c r="D68" i="1"/>
  <c r="J67" i="1"/>
  <c r="G67" i="1"/>
  <c r="D67" i="1"/>
  <c r="J66" i="1"/>
  <c r="G66" i="1"/>
  <c r="G64" i="1" s="1"/>
  <c r="D66" i="1"/>
  <c r="J65" i="1"/>
  <c r="G65" i="1"/>
  <c r="D65" i="1"/>
  <c r="K64" i="1"/>
  <c r="H64" i="1"/>
  <c r="E64" i="1"/>
  <c r="E62" i="1" s="1"/>
  <c r="D64" i="1"/>
  <c r="J63" i="1"/>
  <c r="G63" i="1"/>
  <c r="D63" i="1"/>
  <c r="K62" i="1"/>
  <c r="H62" i="1"/>
  <c r="J61" i="1"/>
  <c r="G61" i="1"/>
  <c r="G60" i="1" s="1"/>
  <c r="D61" i="1"/>
  <c r="D60" i="1" s="1"/>
  <c r="L60" i="1"/>
  <c r="J60" i="1"/>
  <c r="I60" i="1"/>
  <c r="I53" i="1" s="1"/>
  <c r="F60" i="1"/>
  <c r="J59" i="1"/>
  <c r="J58" i="1" s="1"/>
  <c r="G59" i="1"/>
  <c r="G58" i="1" s="1"/>
  <c r="D59" i="1"/>
  <c r="K58" i="1"/>
  <c r="H58" i="1"/>
  <c r="E58" i="1"/>
  <c r="D58" i="1"/>
  <c r="J57" i="1"/>
  <c r="J56" i="1" s="1"/>
  <c r="G57" i="1"/>
  <c r="D57" i="1"/>
  <c r="D56" i="1" s="1"/>
  <c r="L56" i="1"/>
  <c r="I56" i="1"/>
  <c r="G56" i="1"/>
  <c r="F56" i="1"/>
  <c r="J55" i="1"/>
  <c r="G55" i="1"/>
  <c r="D55" i="1"/>
  <c r="D54" i="1" s="1"/>
  <c r="K54" i="1"/>
  <c r="J54" i="1"/>
  <c r="H54" i="1"/>
  <c r="G54" i="1"/>
  <c r="E54" i="1"/>
  <c r="J52" i="1"/>
  <c r="G52" i="1"/>
  <c r="D52" i="1"/>
  <c r="J51" i="1"/>
  <c r="G51" i="1"/>
  <c r="G48" i="1" s="1"/>
  <c r="D51" i="1"/>
  <c r="J50" i="1"/>
  <c r="G50" i="1"/>
  <c r="D50" i="1"/>
  <c r="D48" i="1" s="1"/>
  <c r="D47" i="1" s="1"/>
  <c r="J49" i="1"/>
  <c r="J48" i="1" s="1"/>
  <c r="J47" i="1" s="1"/>
  <c r="G49" i="1"/>
  <c r="D49" i="1"/>
  <c r="K48" i="1"/>
  <c r="K47" i="1" s="1"/>
  <c r="H48" i="1"/>
  <c r="H47" i="1" s="1"/>
  <c r="E48" i="1"/>
  <c r="E47" i="1" s="1"/>
  <c r="J46" i="1"/>
  <c r="J44" i="1" s="1"/>
  <c r="G46" i="1"/>
  <c r="D46" i="1"/>
  <c r="J45" i="1"/>
  <c r="G45" i="1"/>
  <c r="D45" i="1"/>
  <c r="D44" i="1" s="1"/>
  <c r="K44" i="1"/>
  <c r="H44" i="1"/>
  <c r="G44" i="1"/>
  <c r="E44" i="1"/>
  <c r="J43" i="1"/>
  <c r="G43" i="1"/>
  <c r="D43" i="1"/>
  <c r="J42" i="1"/>
  <c r="G42" i="1"/>
  <c r="D42" i="1"/>
  <c r="J41" i="1"/>
  <c r="G41" i="1"/>
  <c r="D41" i="1"/>
  <c r="J40" i="1"/>
  <c r="G40" i="1"/>
  <c r="D40" i="1"/>
  <c r="J39" i="1"/>
  <c r="G39" i="1"/>
  <c r="D39" i="1"/>
  <c r="J38" i="1"/>
  <c r="G38" i="1"/>
  <c r="D38" i="1"/>
  <c r="J37" i="1"/>
  <c r="G37" i="1"/>
  <c r="D37" i="1"/>
  <c r="J36" i="1"/>
  <c r="G36" i="1"/>
  <c r="D36" i="1"/>
  <c r="J35" i="1"/>
  <c r="G35" i="1"/>
  <c r="D35" i="1"/>
  <c r="J34" i="1"/>
  <c r="G34" i="1"/>
  <c r="D34" i="1"/>
  <c r="J33" i="1"/>
  <c r="G33" i="1"/>
  <c r="D33" i="1"/>
  <c r="J32" i="1"/>
  <c r="G32" i="1"/>
  <c r="D32" i="1"/>
  <c r="J31" i="1"/>
  <c r="G31" i="1"/>
  <c r="D31" i="1"/>
  <c r="J30" i="1"/>
  <c r="G30" i="1"/>
  <c r="D30" i="1"/>
  <c r="J29" i="1"/>
  <c r="G29" i="1"/>
  <c r="D29" i="1"/>
  <c r="J28" i="1"/>
  <c r="G28" i="1"/>
  <c r="D28" i="1"/>
  <c r="J27" i="1"/>
  <c r="G27" i="1"/>
  <c r="D27" i="1"/>
  <c r="J26" i="1"/>
  <c r="G26" i="1"/>
  <c r="D26" i="1"/>
  <c r="J25" i="1"/>
  <c r="G25" i="1"/>
  <c r="D25" i="1"/>
  <c r="K24" i="1"/>
  <c r="H24" i="1"/>
  <c r="E24" i="1"/>
  <c r="J23" i="1"/>
  <c r="G23" i="1"/>
  <c r="D23" i="1"/>
  <c r="D22" i="1" s="1"/>
  <c r="K22" i="1"/>
  <c r="J22" i="1"/>
  <c r="H22" i="1"/>
  <c r="G22" i="1"/>
  <c r="E22" i="1"/>
  <c r="J21" i="1"/>
  <c r="G21" i="1"/>
  <c r="G18" i="1" s="1"/>
  <c r="D21" i="1"/>
  <c r="J20" i="1"/>
  <c r="G20" i="1"/>
  <c r="D20" i="1"/>
  <c r="J19" i="1"/>
  <c r="G19" i="1"/>
  <c r="D19" i="1"/>
  <c r="K18" i="1"/>
  <c r="H18" i="1"/>
  <c r="E18" i="1"/>
  <c r="E17" i="1" s="1"/>
  <c r="J37" i="5" l="1"/>
  <c r="L19" i="5"/>
  <c r="J48" i="5"/>
  <c r="E25" i="3"/>
  <c r="J136" i="3"/>
  <c r="L243" i="2"/>
  <c r="F101" i="2"/>
  <c r="F39" i="2"/>
  <c r="F37" i="2" s="1"/>
  <c r="D119" i="1"/>
  <c r="I72" i="1"/>
  <c r="I16" i="1" s="1"/>
  <c r="J87" i="1"/>
  <c r="J86" i="1" s="1"/>
  <c r="D87" i="1"/>
  <c r="D86" i="1" s="1"/>
  <c r="F53" i="1"/>
  <c r="F16" i="1" s="1"/>
  <c r="H17" i="1"/>
  <c r="K17" i="1"/>
  <c r="F73" i="5"/>
  <c r="F71" i="5" s="1"/>
  <c r="F19" i="5"/>
  <c r="F13" i="5" s="1"/>
  <c r="F11" i="5" s="1"/>
  <c r="D60" i="5"/>
  <c r="D27" i="5"/>
  <c r="J54" i="5"/>
  <c r="J57" i="5" s="1"/>
  <c r="G21" i="5"/>
  <c r="D23" i="5"/>
  <c r="D21" i="5" s="1"/>
  <c r="K31" i="5"/>
  <c r="K19" i="5" s="1"/>
  <c r="K13" i="5" s="1"/>
  <c r="J33" i="5"/>
  <c r="J31" i="5" s="1"/>
  <c r="D48" i="5"/>
  <c r="G48" i="5"/>
  <c r="I73" i="5"/>
  <c r="I71" i="5" s="1"/>
  <c r="G85" i="5"/>
  <c r="G79" i="5" s="1"/>
  <c r="G62" i="5"/>
  <c r="G60" i="5" s="1"/>
  <c r="G52" i="5" s="1"/>
  <c r="G41" i="5" s="1"/>
  <c r="G75" i="5"/>
  <c r="J73" i="5"/>
  <c r="J71" i="5" s="1"/>
  <c r="I19" i="5"/>
  <c r="I13" i="5" s="1"/>
  <c r="D43" i="5"/>
  <c r="G43" i="5"/>
  <c r="J43" i="5"/>
  <c r="L73" i="5"/>
  <c r="L71" i="5" s="1"/>
  <c r="D75" i="5"/>
  <c r="F79" i="5"/>
  <c r="G70" i="3"/>
  <c r="G211" i="3"/>
  <c r="H68" i="3"/>
  <c r="G136" i="3"/>
  <c r="D74" i="3"/>
  <c r="E107" i="3"/>
  <c r="E103" i="3" s="1"/>
  <c r="G172" i="3"/>
  <c r="J107" i="3"/>
  <c r="J103" i="3" s="1"/>
  <c r="J115" i="3"/>
  <c r="J111" i="3" s="1"/>
  <c r="E119" i="3"/>
  <c r="J121" i="3"/>
  <c r="I201" i="3"/>
  <c r="J54" i="3"/>
  <c r="J172" i="3"/>
  <c r="D192" i="3"/>
  <c r="J203" i="3"/>
  <c r="G208" i="3"/>
  <c r="J211" i="3"/>
  <c r="J208" i="3" s="1"/>
  <c r="G14" i="3"/>
  <c r="G12" i="3" s="1"/>
  <c r="G74" i="3"/>
  <c r="J74" i="3"/>
  <c r="D121" i="3"/>
  <c r="K119" i="3"/>
  <c r="J125" i="3"/>
  <c r="D41" i="3"/>
  <c r="J192" i="3"/>
  <c r="H12" i="3"/>
  <c r="G36" i="3"/>
  <c r="E68" i="3"/>
  <c r="D70" i="3"/>
  <c r="D89" i="3"/>
  <c r="D83" i="3" s="1"/>
  <c r="K107" i="3"/>
  <c r="K103" i="3" s="1"/>
  <c r="J14" i="3"/>
  <c r="J12" i="3" s="1"/>
  <c r="G27" i="3"/>
  <c r="D36" i="3"/>
  <c r="H83" i="3"/>
  <c r="G95" i="3"/>
  <c r="J36" i="3"/>
  <c r="J70" i="3"/>
  <c r="J78" i="3"/>
  <c r="D78" i="3"/>
  <c r="D68" i="3" s="1"/>
  <c r="J85" i="3"/>
  <c r="D125" i="3"/>
  <c r="G125" i="3"/>
  <c r="J149" i="3"/>
  <c r="J134" i="3" s="1"/>
  <c r="D172" i="3"/>
  <c r="E134" i="3"/>
  <c r="G85" i="3"/>
  <c r="G115" i="3"/>
  <c r="G111" i="3" s="1"/>
  <c r="G121" i="3"/>
  <c r="H134" i="3"/>
  <c r="J27" i="3"/>
  <c r="E93" i="3"/>
  <c r="J99" i="3"/>
  <c r="D115" i="3"/>
  <c r="D111" i="3" s="1"/>
  <c r="D140" i="3"/>
  <c r="G140" i="3"/>
  <c r="G134" i="3" s="1"/>
  <c r="K134" i="3"/>
  <c r="D149" i="3"/>
  <c r="F165" i="3"/>
  <c r="F163" i="3" s="1"/>
  <c r="G167" i="3"/>
  <c r="J167" i="3"/>
  <c r="G192" i="3"/>
  <c r="L201" i="3"/>
  <c r="G68" i="3"/>
  <c r="D99" i="3"/>
  <c r="H119" i="3"/>
  <c r="D14" i="3"/>
  <c r="D12" i="3" s="1"/>
  <c r="G41" i="3"/>
  <c r="J41" i="3"/>
  <c r="G54" i="3"/>
  <c r="K25" i="3"/>
  <c r="G58" i="3"/>
  <c r="K68" i="3"/>
  <c r="K83" i="3"/>
  <c r="E83" i="3"/>
  <c r="G89" i="3"/>
  <c r="J89" i="3"/>
  <c r="J83" i="3" s="1"/>
  <c r="D107" i="3"/>
  <c r="I165" i="3"/>
  <c r="I163" i="3" s="1"/>
  <c r="I8" i="3" s="1"/>
  <c r="D177" i="3"/>
  <c r="D183" i="3"/>
  <c r="D211" i="3"/>
  <c r="D208" i="3" s="1"/>
  <c r="D219" i="3"/>
  <c r="I11" i="2"/>
  <c r="L43" i="2"/>
  <c r="H89" i="2"/>
  <c r="F91" i="2"/>
  <c r="L130" i="2"/>
  <c r="K142" i="2"/>
  <c r="H142" i="2"/>
  <c r="I195" i="2"/>
  <c r="F230" i="2"/>
  <c r="L230" i="2"/>
  <c r="L251" i="2"/>
  <c r="I255" i="2"/>
  <c r="F259" i="2"/>
  <c r="F142" i="2"/>
  <c r="F162" i="2"/>
  <c r="J60" i="2"/>
  <c r="L91" i="2"/>
  <c r="G162" i="2"/>
  <c r="H211" i="2"/>
  <c r="H241" i="2"/>
  <c r="G43" i="2"/>
  <c r="F124" i="2"/>
  <c r="F184" i="2"/>
  <c r="L184" i="2"/>
  <c r="I189" i="2"/>
  <c r="H182" i="2"/>
  <c r="F251" i="2"/>
  <c r="J272" i="2"/>
  <c r="N272" i="2"/>
  <c r="K9" i="2"/>
  <c r="I142" i="2"/>
  <c r="G9" i="2"/>
  <c r="G60" i="2"/>
  <c r="I162" i="2"/>
  <c r="L182" i="2"/>
  <c r="I16" i="2"/>
  <c r="I9" i="2" s="1"/>
  <c r="L39" i="2"/>
  <c r="L37" i="2" s="1"/>
  <c r="M60" i="2"/>
  <c r="L95" i="2"/>
  <c r="F109" i="2"/>
  <c r="M142" i="2"/>
  <c r="J162" i="2"/>
  <c r="I230" i="2"/>
  <c r="K272" i="2"/>
  <c r="N9" i="2"/>
  <c r="H9" i="2"/>
  <c r="M9" i="2"/>
  <c r="M43" i="2"/>
  <c r="J43" i="2"/>
  <c r="N60" i="2"/>
  <c r="K89" i="2"/>
  <c r="I109" i="2"/>
  <c r="F130" i="2"/>
  <c r="L189" i="2"/>
  <c r="F189" i="2"/>
  <c r="J211" i="2"/>
  <c r="M211" i="2"/>
  <c r="L225" i="2"/>
  <c r="F225" i="2"/>
  <c r="F211" i="2" s="1"/>
  <c r="K241" i="2"/>
  <c r="F243" i="2"/>
  <c r="L247" i="2"/>
  <c r="L241" i="2" s="1"/>
  <c r="J241" i="2"/>
  <c r="G272" i="2"/>
  <c r="I274" i="2"/>
  <c r="I272" i="2" s="1"/>
  <c r="L300" i="2"/>
  <c r="L272" i="2" s="1"/>
  <c r="N43" i="2"/>
  <c r="K60" i="2"/>
  <c r="M89" i="2"/>
  <c r="L101" i="2"/>
  <c r="I130" i="2"/>
  <c r="L142" i="2"/>
  <c r="G142" i="2"/>
  <c r="K182" i="2"/>
  <c r="I207" i="2"/>
  <c r="I259" i="2"/>
  <c r="F274" i="2"/>
  <c r="F272" i="2" s="1"/>
  <c r="J9" i="2"/>
  <c r="L11" i="2"/>
  <c r="L20" i="2"/>
  <c r="F20" i="2"/>
  <c r="F9" i="2" s="1"/>
  <c r="K43" i="2"/>
  <c r="G89" i="2"/>
  <c r="L124" i="2"/>
  <c r="I124" i="2"/>
  <c r="J142" i="2"/>
  <c r="H162" i="2"/>
  <c r="F207" i="2"/>
  <c r="K211" i="2"/>
  <c r="F216" i="2"/>
  <c r="I243" i="2"/>
  <c r="H272" i="2"/>
  <c r="G24" i="1"/>
  <c r="G17" i="1" s="1"/>
  <c r="G47" i="1"/>
  <c r="H53" i="1"/>
  <c r="D62" i="1"/>
  <c r="D53" i="1" s="1"/>
  <c r="E72" i="1"/>
  <c r="J77" i="1"/>
  <c r="D77" i="1"/>
  <c r="G87" i="1"/>
  <c r="G86" i="1" s="1"/>
  <c r="D18" i="1"/>
  <c r="D24" i="1"/>
  <c r="H72" i="1"/>
  <c r="G82" i="1"/>
  <c r="J119" i="1"/>
  <c r="D69" i="1"/>
  <c r="G77" i="1"/>
  <c r="J18" i="1"/>
  <c r="J24" i="1"/>
  <c r="E53" i="1"/>
  <c r="K53" i="1"/>
  <c r="L53" i="1"/>
  <c r="J64" i="1"/>
  <c r="J62" i="1" s="1"/>
  <c r="G62" i="1"/>
  <c r="G53" i="1" s="1"/>
  <c r="D82" i="1"/>
  <c r="G119" i="1"/>
  <c r="J72" i="1"/>
  <c r="J53" i="1"/>
  <c r="K72" i="1"/>
  <c r="L16" i="1"/>
  <c r="F60" i="2"/>
  <c r="J19" i="5"/>
  <c r="I43" i="2"/>
  <c r="I184" i="2"/>
  <c r="I182" i="2" s="1"/>
  <c r="H57" i="5"/>
  <c r="H52" i="5" s="1"/>
  <c r="H41" i="5" s="1"/>
  <c r="H11" i="5" s="1"/>
  <c r="H9" i="5" s="1"/>
  <c r="I66" i="5"/>
  <c r="G66" i="5" s="1"/>
  <c r="H60" i="2"/>
  <c r="L60" i="2"/>
  <c r="I70" i="2"/>
  <c r="I60" i="2" s="1"/>
  <c r="F95" i="2"/>
  <c r="M241" i="2"/>
  <c r="L13" i="5"/>
  <c r="K57" i="5"/>
  <c r="K52" i="5" s="1"/>
  <c r="K41" i="5" s="1"/>
  <c r="K11" i="5" s="1"/>
  <c r="K9" i="5" s="1"/>
  <c r="L66" i="5"/>
  <c r="I91" i="2"/>
  <c r="N142" i="2"/>
  <c r="G182" i="2"/>
  <c r="J89" i="2"/>
  <c r="N89" i="2"/>
  <c r="I101" i="2"/>
  <c r="L114" i="2"/>
  <c r="M162" i="2"/>
  <c r="L162" i="2"/>
  <c r="F195" i="2"/>
  <c r="G241" i="2"/>
  <c r="D27" i="3"/>
  <c r="H107" i="3"/>
  <c r="H103" i="3" s="1"/>
  <c r="H93" i="3" s="1"/>
  <c r="G110" i="3"/>
  <c r="G107" i="3" s="1"/>
  <c r="G103" i="3" s="1"/>
  <c r="L165" i="3"/>
  <c r="L163" i="3" s="1"/>
  <c r="L8" i="3" s="1"/>
  <c r="F201" i="3"/>
  <c r="D19" i="5"/>
  <c r="L216" i="2"/>
  <c r="L211" i="2" s="1"/>
  <c r="K12" i="3"/>
  <c r="H25" i="3"/>
  <c r="D58" i="3"/>
  <c r="D52" i="5"/>
  <c r="J182" i="2"/>
  <c r="N182" i="2"/>
  <c r="N211" i="2"/>
  <c r="I216" i="2"/>
  <c r="N241" i="2"/>
  <c r="E12" i="3"/>
  <c r="J58" i="3"/>
  <c r="K93" i="3"/>
  <c r="J13" i="5"/>
  <c r="G19" i="5"/>
  <c r="G13" i="5" s="1"/>
  <c r="G57" i="5"/>
  <c r="D79" i="5"/>
  <c r="D73" i="5" s="1"/>
  <c r="D71" i="5" s="1"/>
  <c r="G183" i="3"/>
  <c r="J183" i="3"/>
  <c r="D203" i="3"/>
  <c r="G219" i="3"/>
  <c r="J219" i="3"/>
  <c r="D95" i="3"/>
  <c r="D103" i="3"/>
  <c r="D167" i="3"/>
  <c r="G177" i="3"/>
  <c r="J177" i="3"/>
  <c r="G203" i="3"/>
  <c r="D15" i="5"/>
  <c r="D13" i="5" s="1"/>
  <c r="E57" i="5"/>
  <c r="E52" i="5" s="1"/>
  <c r="E41" i="5" s="1"/>
  <c r="E11" i="5" s="1"/>
  <c r="E9" i="5" s="1"/>
  <c r="F9" i="5" l="1"/>
  <c r="D119" i="3"/>
  <c r="J119" i="3"/>
  <c r="G201" i="3"/>
  <c r="F241" i="2"/>
  <c r="J17" i="1"/>
  <c r="D72" i="1"/>
  <c r="E16" i="1"/>
  <c r="G72" i="1"/>
  <c r="G16" i="1" s="1"/>
  <c r="D17" i="1"/>
  <c r="G11" i="5"/>
  <c r="D41" i="5"/>
  <c r="D11" i="5" s="1"/>
  <c r="D9" i="5" s="1"/>
  <c r="I60" i="5"/>
  <c r="I52" i="5" s="1"/>
  <c r="I41" i="5" s="1"/>
  <c r="I11" i="5" s="1"/>
  <c r="I9" i="5" s="1"/>
  <c r="G73" i="5"/>
  <c r="G71" i="5" s="1"/>
  <c r="J68" i="3"/>
  <c r="J201" i="3"/>
  <c r="D165" i="3"/>
  <c r="D163" i="3" s="1"/>
  <c r="F8" i="3"/>
  <c r="J93" i="3"/>
  <c r="G119" i="3"/>
  <c r="D134" i="3"/>
  <c r="G165" i="3"/>
  <c r="G163" i="3" s="1"/>
  <c r="J25" i="3"/>
  <c r="J10" i="3" s="1"/>
  <c r="G25" i="3"/>
  <c r="J165" i="3"/>
  <c r="J163" i="3" s="1"/>
  <c r="E10" i="3"/>
  <c r="E8" i="3" s="1"/>
  <c r="D201" i="3"/>
  <c r="G93" i="3"/>
  <c r="G83" i="3"/>
  <c r="J8" i="2"/>
  <c r="K8" i="2"/>
  <c r="H8" i="4" s="1"/>
  <c r="I211" i="2"/>
  <c r="N8" i="2"/>
  <c r="F89" i="2"/>
  <c r="M8" i="2"/>
  <c r="L89" i="2"/>
  <c r="I241" i="2"/>
  <c r="F182" i="2"/>
  <c r="G8" i="2"/>
  <c r="H8" i="2"/>
  <c r="L9" i="2"/>
  <c r="D16" i="1"/>
  <c r="K16" i="1"/>
  <c r="H16" i="1"/>
  <c r="G8" i="4" s="1"/>
  <c r="J16" i="1"/>
  <c r="D25" i="3"/>
  <c r="K10" i="3"/>
  <c r="K8" i="3" s="1"/>
  <c r="J66" i="5"/>
  <c r="J60" i="5" s="1"/>
  <c r="J52" i="5" s="1"/>
  <c r="J41" i="5" s="1"/>
  <c r="J11" i="5" s="1"/>
  <c r="J9" i="5" s="1"/>
  <c r="L60" i="5"/>
  <c r="L52" i="5" s="1"/>
  <c r="L41" i="5" s="1"/>
  <c r="L11" i="5" s="1"/>
  <c r="L9" i="5" s="1"/>
  <c r="I89" i="2"/>
  <c r="H10" i="3"/>
  <c r="H8" i="3" s="1"/>
  <c r="D93" i="3"/>
  <c r="F8" i="2" l="1"/>
  <c r="G9" i="5"/>
  <c r="J8" i="3"/>
  <c r="G10" i="3"/>
  <c r="G8" i="3" s="1"/>
  <c r="K8" i="4"/>
  <c r="I8" i="2"/>
  <c r="J8" i="4"/>
  <c r="L8" i="2"/>
  <c r="E8" i="4"/>
  <c r="D8" i="4"/>
  <c r="F8" i="4"/>
  <c r="D10" i="3"/>
  <c r="D8" i="3" s="1"/>
  <c r="I8" i="4" l="1"/>
  <c r="C8" i="4"/>
</calcChain>
</file>

<file path=xl/sharedStrings.xml><?xml version="1.0" encoding="utf-8"?>
<sst xmlns="http://schemas.openxmlformats.org/spreadsheetml/2006/main" count="2583" uniqueCount="728">
  <si>
    <t>Հաշվետվություն</t>
  </si>
  <si>
    <t>Տարեկան հաստատված պլան</t>
  </si>
  <si>
    <t>Տարեկան ճշտված պլան</t>
  </si>
  <si>
    <t>Փաստացի</t>
  </si>
  <si>
    <t>Տողի</t>
  </si>
  <si>
    <t>Հոդվածի համար</t>
  </si>
  <si>
    <t>Ընդամենը</t>
  </si>
  <si>
    <t>այդ թվում</t>
  </si>
  <si>
    <t>NN</t>
  </si>
  <si>
    <t>Եկամտատեսակները</t>
  </si>
  <si>
    <t>(u.5+u.6)</t>
  </si>
  <si>
    <t>վարչական մաս</t>
  </si>
  <si>
    <t>Ֆոնդային մաս</t>
  </si>
  <si>
    <t>(u.8+u.9)</t>
  </si>
  <si>
    <t>վարչական բյուջե</t>
  </si>
  <si>
    <t>Ֆոնդային բյուջե</t>
  </si>
  <si>
    <t>(u.11+u.12)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</si>
  <si>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</si>
  <si>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</si>
  <si>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</si>
  <si>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</si>
  <si>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</si>
  <si>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</si>
  <si>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</si>
  <si>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</si>
  <si>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</si>
  <si>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</si>
  <si>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</si>
  <si>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</si>
  <si>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</si>
  <si>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</si>
  <si>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</si>
  <si>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</si>
  <si>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</si>
  <si>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</si>
  <si>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</si>
  <si>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</si>
  <si>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</si>
  <si>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</si>
  <si>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</si>
  <si>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</si>
  <si>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</si>
  <si>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</si>
  <si>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</si>
  <si>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</si>
  <si>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</si>
  <si>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</si>
  <si>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</si>
  <si>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</si>
  <si>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</si>
  <si>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</si>
  <si>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</si>
  <si>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</si>
  <si>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</si>
  <si>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</si>
  <si>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</si>
  <si>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</si>
  <si>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</si>
  <si>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</si>
  <si>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</si>
  <si>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</si>
  <si>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</si>
  <si>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</si>
  <si>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</si>
  <si>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</si>
  <si>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</si>
  <si>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</si>
  <si>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</si>
  <si>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</si>
  <si>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</si>
  <si>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</si>
  <si>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</si>
  <si>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</si>
  <si>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</si>
  <si>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</si>
  <si>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</si>
  <si>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</si>
  <si>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</si>
  <si>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</si>
  <si>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</si>
  <si>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</si>
  <si>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</si>
  <si>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</si>
  <si>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</si>
  <si>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</si>
  <si>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</si>
  <si>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</si>
  <si>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</si>
  <si>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</si>
  <si>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</si>
  <si>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</si>
  <si>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</si>
  <si>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</si>
  <si>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</si>
  <si>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</si>
  <si>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</si>
  <si>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</si>
  <si>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</si>
  <si>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</si>
  <si>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</si>
  <si>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</si>
  <si>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</si>
  <si>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</si>
  <si>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</si>
  <si>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</si>
  <si>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</si>
  <si>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</si>
  <si>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</si>
  <si>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</si>
  <si>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</si>
  <si>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</si>
  <si>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</si>
  <si>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</si>
  <si>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</si>
  <si>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</si>
  <si>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</si>
  <si>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</si>
  <si>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</si>
  <si>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</si>
  <si>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</si>
  <si>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</si>
  <si>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</si>
  <si>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</si>
  <si>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</si>
  <si>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</si>
  <si>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</si>
  <si>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</si>
  <si>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</si>
  <si>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</si>
  <si>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</si>
  <si>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</si>
  <si>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</si>
  <si>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</si>
  <si>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</si>
  <si>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</si>
  <si>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</si>
  <si>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</si>
  <si>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</si>
  <si>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</si>
  <si>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</si>
  <si>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</si>
  <si>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</si>
  <si>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</si>
  <si>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</si>
  <si>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</si>
  <si>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</si>
  <si>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</si>
  <si>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</si>
  <si>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Համայնքի բյուջեի ծախսերի կատարման վերաբերյալ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</si>
  <si>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</si>
  <si>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</si>
  <si>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</si>
  <si>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</si>
  <si>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</si>
  <si>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</si>
  <si>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ֆոնդային բյուջե</t>
  </si>
  <si>
    <t>(ս.10+ ս11)</t>
  </si>
  <si>
    <t>(ս.13+ ս14)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</si>
  <si>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</si>
  <si>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</si>
  <si>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</si>
  <si>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</si>
  <si>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</si>
  <si>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</si>
  <si>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</si>
  <si>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</si>
  <si>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</si>
  <si>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2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</si>
  <si>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</si>
  <si>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</si>
  <si>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</si>
  <si>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</si>
  <si>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</si>
  <si>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</si>
  <si>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</si>
  <si>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</si>
  <si>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</si>
  <si>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</si>
  <si>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</si>
  <si>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</si>
  <si>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</si>
  <si>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</si>
  <si>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</si>
  <si>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</si>
  <si>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</si>
  <si>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</si>
  <si>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</si>
  <si>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</si>
  <si>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</si>
  <si>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</si>
  <si>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</si>
  <si>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</si>
  <si>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</si>
  <si>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</si>
  <si>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</si>
  <si>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</si>
  <si>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</si>
  <si>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</si>
  <si>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</si>
  <si>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</si>
  <si>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</si>
  <si>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</si>
  <si>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</si>
  <si>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</si>
  <si>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</si>
  <si>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</si>
  <si>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</si>
  <si>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</si>
  <si>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</si>
  <si>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</si>
  <si>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</si>
  <si>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</si>
  <si>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</si>
  <si>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</si>
  <si>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</si>
  <si>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</si>
  <si>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</si>
  <si>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</si>
  <si>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</si>
  <si>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</si>
  <si>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</si>
  <si>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</si>
  <si>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</si>
  <si>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</si>
  <si>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</si>
  <si>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</si>
  <si>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</si>
  <si>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</si>
  <si>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</si>
  <si>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</si>
  <si>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</si>
  <si>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</si>
  <si>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</si>
  <si>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</si>
  <si>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</si>
  <si>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</si>
  <si>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</si>
  <si>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</si>
  <si>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</si>
  <si>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</si>
  <si>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</si>
  <si>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</si>
  <si>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</si>
  <si>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</si>
  <si>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</si>
  <si>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</si>
  <si>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</si>
  <si>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</si>
  <si>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</si>
  <si>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</si>
  <si>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</si>
  <si>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</si>
  <si>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</si>
  <si>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</si>
  <si>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</si>
  <si>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</si>
  <si>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</si>
  <si>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</si>
  <si>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</si>
  <si>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</si>
  <si>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</si>
  <si>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</si>
  <si>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</si>
  <si>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</si>
  <si>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</si>
  <si>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</si>
  <si>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</si>
  <si>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</si>
  <si>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</si>
  <si>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</si>
  <si>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</si>
  <si>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</si>
  <si>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</si>
  <si>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</si>
  <si>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</si>
  <si>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</si>
  <si>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</si>
  <si>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</si>
  <si>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</si>
  <si>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</si>
  <si>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</si>
  <si>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</si>
  <si>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</si>
  <si>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</si>
  <si>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</si>
  <si>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</si>
  <si>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</si>
  <si>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</si>
  <si>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</si>
  <si>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</si>
  <si>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</si>
  <si>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</si>
  <si>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</si>
  <si>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</si>
  <si>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</si>
  <si>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</si>
  <si>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</si>
  <si>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</si>
  <si>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</si>
  <si>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</si>
  <si>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</si>
  <si>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</si>
  <si>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</si>
  <si>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</si>
  <si>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</si>
  <si>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</si>
  <si>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</si>
  <si>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</si>
  <si>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</si>
  <si>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</si>
  <si>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</si>
  <si>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</si>
  <si>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</si>
  <si>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</si>
  <si>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</si>
  <si>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</si>
  <si>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</si>
  <si>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</si>
  <si>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</si>
  <si>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</si>
  <si>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</si>
  <si>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</si>
  <si>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</si>
  <si>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</si>
  <si>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</si>
  <si>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</si>
  <si>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</si>
  <si>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</si>
  <si>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</si>
  <si>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</si>
  <si>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</si>
  <si>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</si>
  <si>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</si>
  <si>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</si>
  <si>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</si>
  <si>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</si>
  <si>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</si>
  <si>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</si>
  <si>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</si>
  <si>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</si>
  <si>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</si>
  <si>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</si>
  <si>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</si>
  <si>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</si>
  <si>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</si>
  <si>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</si>
  <si>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</si>
  <si>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>11</t>
  </si>
  <si>
    <t xml:space="preserve">ՀՀ կառավարության և համայնքների պահուստային ֆոնդ </t>
  </si>
  <si>
    <t>ՀՀ համայնքների պահուստային ֆոնդ</t>
  </si>
  <si>
    <t>Բյուջետային ծախսերի տնտեսագիտական դասակարգման հոդվածների</t>
  </si>
  <si>
    <t xml:space="preserve">              Տարեկան հաստատված պլան</t>
  </si>
  <si>
    <t xml:space="preserve">                                            Տարեկան ճշտված պլան                            Տարեկան ճշտված պլան</t>
  </si>
  <si>
    <t xml:space="preserve">                                          Փաստացի</t>
  </si>
  <si>
    <t xml:space="preserve"> Տողի</t>
  </si>
  <si>
    <t>Ընդամենը (ս.5+ս.6)</t>
  </si>
  <si>
    <t xml:space="preserve">                   այդ թվում`</t>
  </si>
  <si>
    <t>Ընդամենը (ս.8+ս.9)</t>
  </si>
  <si>
    <t xml:space="preserve">              այդ թվում`</t>
  </si>
  <si>
    <t>Ընդամենը (ս.11+ս.12)</t>
  </si>
  <si>
    <t xml:space="preserve">                  այդ թվում`</t>
  </si>
  <si>
    <t>անվանումները</t>
  </si>
  <si>
    <t>ֆոնդային մաս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</si>
  <si>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</si>
  <si>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</si>
  <si>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</si>
  <si>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</si>
  <si>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</si>
  <si>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</si>
  <si>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</si>
  <si>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</si>
  <si>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</si>
  <si>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</si>
  <si>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</si>
  <si>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</si>
  <si>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</si>
  <si>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</si>
  <si>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</si>
  <si>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</si>
  <si>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</si>
  <si>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</si>
  <si>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</si>
  <si>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</si>
  <si>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</si>
  <si>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</si>
  <si>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</si>
  <si>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</si>
  <si>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</si>
  <si>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</si>
  <si>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</si>
  <si>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</si>
  <si>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</si>
  <si>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</si>
  <si>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</si>
  <si>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</si>
  <si>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</si>
  <si>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</si>
  <si>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</si>
  <si>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</si>
  <si>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</si>
  <si>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</si>
  <si>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</si>
  <si>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</si>
  <si>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</si>
  <si>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</si>
  <si>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</si>
  <si>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</si>
  <si>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</si>
  <si>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</si>
  <si>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</si>
  <si>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</si>
  <si>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</si>
  <si>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</si>
  <si>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</si>
  <si>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</si>
  <si>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</si>
  <si>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</si>
  <si>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</si>
  <si>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</si>
  <si>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</si>
  <si>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</si>
  <si>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</si>
  <si>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</si>
  <si>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</si>
  <si>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</si>
  <si>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</si>
  <si>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</si>
  <si>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</si>
  <si>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</si>
  <si>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</si>
  <si>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</si>
  <si>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</si>
  <si>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</si>
  <si>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</si>
  <si>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</si>
  <si>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</si>
  <si>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</si>
  <si>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</si>
  <si>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</si>
  <si>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</si>
  <si>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</si>
  <si>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</si>
  <si>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</si>
  <si>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</si>
  <si>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</si>
  <si>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</si>
  <si>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</si>
  <si>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</si>
  <si>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</si>
  <si>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</si>
  <si>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</si>
  <si>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</si>
  <si>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</si>
  <si>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</si>
  <si>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</si>
  <si>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</si>
  <si>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</si>
  <si>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</si>
  <si>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</si>
  <si>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</si>
  <si>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</si>
  <si>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</si>
  <si>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</si>
  <si>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</si>
  <si>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</si>
  <si>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</si>
  <si>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</si>
  <si>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</si>
  <si>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</si>
  <si>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</si>
  <si>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</si>
  <si>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</si>
  <si>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</si>
  <si>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</si>
  <si>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</si>
  <si>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</si>
  <si>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</si>
  <si>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</si>
  <si>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</si>
  <si>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</si>
  <si>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</si>
  <si>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</si>
  <si>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</si>
  <si>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</si>
  <si>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</si>
  <si>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</si>
  <si>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</si>
  <si>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</si>
  <si>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</si>
  <si>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</si>
  <si>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</si>
  <si>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</si>
  <si>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</si>
  <si>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</si>
  <si>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</si>
  <si>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</si>
  <si>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</si>
  <si>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</si>
  <si>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</si>
  <si>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</si>
  <si>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</si>
  <si>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</si>
  <si>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</si>
  <si>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</si>
  <si>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</si>
  <si>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</si>
  <si>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</si>
  <si>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</si>
  <si>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</si>
  <si>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</si>
  <si>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</si>
  <si>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</si>
  <si>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</si>
  <si>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</si>
  <si>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</si>
  <si>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</si>
  <si>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</si>
  <si>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</si>
  <si>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</si>
  <si>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</si>
  <si>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</si>
  <si>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</si>
  <si>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</si>
  <si>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</si>
  <si>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</si>
  <si>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</si>
  <si>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</si>
  <si>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</si>
  <si>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</si>
  <si>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</si>
  <si>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</si>
  <si>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</si>
  <si>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</si>
  <si>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</si>
  <si>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</si>
  <si>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</si>
  <si>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</si>
  <si>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</si>
  <si>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</si>
  <si>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</si>
  <si>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</si>
  <si>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</si>
  <si>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</si>
  <si>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</si>
  <si>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</si>
  <si>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</si>
  <si>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</si>
  <si>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</si>
  <si>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</si>
  <si>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</si>
  <si>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</si>
  <si>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</si>
  <si>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</si>
  <si>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</si>
  <si>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</si>
  <si>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</si>
  <si>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</si>
  <si>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</si>
  <si>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</si>
  <si>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</si>
  <si>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</si>
  <si>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</si>
  <si>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</si>
  <si>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</si>
  <si>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</si>
  <si>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</si>
  <si>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</si>
  <si>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</si>
  <si>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</si>
  <si>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</si>
  <si>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</si>
  <si>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</si>
  <si>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</si>
  <si>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</si>
  <si>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</si>
  <si>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</si>
  <si>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</si>
  <si>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</si>
  <si>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</si>
  <si>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</si>
  <si>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</si>
  <si>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</si>
  <si>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</si>
  <si>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</si>
  <si>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</si>
  <si>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</si>
  <si>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</si>
  <si>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</si>
  <si>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</si>
  <si>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</si>
  <si>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</si>
  <si>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</si>
  <si>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</si>
  <si>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</si>
  <si>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</si>
  <si>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</si>
  <si>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</si>
  <si>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</si>
  <si>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</si>
  <si>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</si>
  <si>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</si>
  <si>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</si>
  <si>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</si>
  <si>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</si>
  <si>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</si>
  <si>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</si>
  <si>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</si>
  <si>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</si>
  <si>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</si>
  <si>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</si>
  <si>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</si>
  <si>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</si>
  <si>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</si>
  <si>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</si>
  <si>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</si>
  <si>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</si>
  <si>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</si>
  <si>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</si>
  <si>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</si>
  <si>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</si>
  <si>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</si>
  <si>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</si>
  <si>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</si>
  <si>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</si>
  <si>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</si>
  <si>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</si>
  <si>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</si>
  <si>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</si>
  <si>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</si>
  <si>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</si>
  <si>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</si>
  <si>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</si>
  <si>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</si>
  <si>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</si>
  <si>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Համայնքի բյուջեի հավելուրդի կամ պակասույթի (Դեֆիցիտի) կատարման վերաբերյալ</t>
  </si>
  <si>
    <t xml:space="preserve">             այդ թվում</t>
  </si>
  <si>
    <t>(ս.4 + ս5)</t>
  </si>
  <si>
    <t>(ս.7 + ս8)</t>
  </si>
  <si>
    <t>(ս.10 + ս11)</t>
  </si>
  <si>
    <t>ԸՆԴԱՄԵՆԸ ՀԱՎԵԼՈՒՐԴԸ ԿԱՄ ԴԵՖԻՑԻՏԸ (ՊԱԿԱՍՈՒՐԴԸ)</t>
  </si>
  <si>
    <t>Համայնքի բյուջեի հավելուրդի օգտագորցծման ուղղությունների կամ պակասուրդի  (Դեֆիցիտի) ֆինանսավորման աղբյուրների</t>
  </si>
  <si>
    <t xml:space="preserve">          Տարեկան հաստատված պլան</t>
  </si>
  <si>
    <t xml:space="preserve">                             Տարեկան ճշտված պլան</t>
  </si>
  <si>
    <t xml:space="preserve">                    Փաստացի</t>
  </si>
  <si>
    <t xml:space="preserve"> NN</t>
  </si>
  <si>
    <t xml:space="preserve">            այդ թվում`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</si>
  <si>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</si>
  <si>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</si>
  <si>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</si>
  <si>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</si>
  <si>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</si>
  <si>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</si>
  <si>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</si>
  <si>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</si>
  <si>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</si>
  <si>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</si>
  <si>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</si>
  <si>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</si>
  <si>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</si>
  <si>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</si>
  <si>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</si>
  <si>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</si>
  <si>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</si>
  <si>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</si>
  <si>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</si>
  <si>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</si>
  <si>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</si>
  <si>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</si>
  <si>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</si>
  <si>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</si>
  <si>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</si>
  <si>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</si>
  <si>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</si>
  <si>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</si>
  <si>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</si>
  <si>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</si>
  <si>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</si>
  <si>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</si>
  <si>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</si>
  <si>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</si>
  <si>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</si>
  <si>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</si>
  <si>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</si>
  <si>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</si>
  <si>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</si>
  <si>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</si>
  <si>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</si>
  <si>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</si>
  <si>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</si>
  <si>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</si>
  <si>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</si>
  <si>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</si>
  <si>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</si>
  <si>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</si>
  <si>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</si>
  <si>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</si>
  <si>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</si>
  <si>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</si>
  <si>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</si>
  <si>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</si>
  <si>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</si>
  <si>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</si>
  <si>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</si>
  <si>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</si>
  <si>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</si>
  <si>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</si>
  <si>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</si>
  <si>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</si>
  <si>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</si>
  <si>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</si>
  <si>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</si>
  <si>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</si>
  <si>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</si>
  <si>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</si>
  <si>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</si>
  <si>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</si>
  <si>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</si>
  <si>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</si>
  <si>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>ՀԱՇՎԵՏՎՈՒԹՅՈՒՆ</t>
  </si>
  <si>
    <t>ՀԱՄԱՅՆՔԻ ԲՅՈՒՋԵԻ ԿԱՏԱՐՄԱՆ ՎԵՐԱԲԵՐՅԱԼ</t>
  </si>
  <si>
    <t>01.01.2026թ.-30.06.2026թ. Ժամանակահատվածի համար</t>
  </si>
  <si>
    <r>
      <t>1.Համայնքի անվանումը_________</t>
    </r>
    <r>
      <rPr>
        <b/>
        <u/>
        <sz val="10"/>
        <rFont val="GHEA Grapalat"/>
        <family val="3"/>
      </rPr>
      <t>Ալագյազի համայնքապետարան</t>
    </r>
    <r>
      <rPr>
        <b/>
        <sz val="10"/>
        <rFont val="GHEA Grapalat"/>
        <family val="3"/>
      </rPr>
      <t>___________</t>
    </r>
  </si>
  <si>
    <t>2.Փոստային հասցեն___________________________________________</t>
  </si>
  <si>
    <t>3.Համայնքի տեղաբաշխման մարզը և համայնքի կոդը ըստ բյուջետային ծախսերի տարածքային դասակարգման</t>
  </si>
  <si>
    <t>4.Չափի միավորը ՝ հազար դրամ</t>
  </si>
  <si>
    <t>&lt;&lt;03&gt;&gt; &lt;&lt;օգոստոսի&gt;&gt; 2026թ</t>
  </si>
  <si>
    <t>Կ.Տ.</t>
  </si>
  <si>
    <t>(01/01/26 - 30/06/26թ. ժամանակահատվածի համար)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</si>
</sst>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4"/>
      <name val="Arial LatArm"/>
      <family val="2"/>
    </font>
    <font>
      <sz val="8"/>
      <name val="Arial LatArm"/>
      <family val="2"/>
    </font>
    <font>
      <b/>
      <sz val="11"/>
      <name val="Arial LatArm"/>
      <family val="2"/>
    </font>
    <font>
      <sz val="10"/>
      <name val="Arial LatArm"/>
      <family val="2"/>
    </font>
    <font>
      <sz val="9"/>
      <name val="Arial LatArm"/>
      <family val="2"/>
    </font>
    <font>
      <sz val="11"/>
      <color indexed="8"/>
      <name val="Calibri"/>
      <family val="2"/>
      <charset val="1"/>
    </font>
    <font>
      <b/>
      <sz val="10"/>
      <name val="GHEA Grapalat"/>
      <family val="3"/>
    </font>
    <font>
      <b/>
      <u/>
      <sz val="10"/>
      <name val="GHEA Grapalat"/>
      <family val="3"/>
    </font>
    <font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thin">
        <color rgb="FFB0B0B0"/>
      </bottom>
      <diagonal/>
    </border>
    <border>
      <left/>
      <right/>
      <top style="hair">
        <color rgb="FFFFFFFF"/>
      </top>
      <bottom style="thin">
        <color rgb="FFB0B0B0"/>
      </bottom>
      <diagonal/>
    </border>
    <border>
      <left/>
      <right style="hair">
        <color rgb="FFFFFFFF"/>
      </right>
      <top style="hair">
        <color rgb="FFFFFFFF"/>
      </top>
      <bottom style="thin">
        <color rgb="FFB0B0B0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0" fillId="0" borderId="10" applyNumberFormat="0" applyFont="0" applyFill="0" applyAlignment="0" applyProtection="0"/>
    <xf numFmtId="0" fontId="18" fillId="0" borderId="10" applyNumberFormat="0" applyFill="0" applyProtection="0">
      <alignment horizontal="center" vertical="center"/>
    </xf>
    <xf numFmtId="0" fontId="18" fillId="0" borderId="10" applyNumberFormat="0" applyFill="0" applyProtection="0">
      <alignment horizontal="center"/>
    </xf>
    <xf numFmtId="4" fontId="19" fillId="0" borderId="12" applyFill="0" applyProtection="0">
      <alignment horizontal="center" vertical="center"/>
    </xf>
    <xf numFmtId="4" fontId="20" fillId="0" borderId="11" applyFill="0" applyProtection="0">
      <alignment horizontal="center" vertical="center"/>
    </xf>
    <xf numFmtId="0" fontId="21" fillId="0" borderId="11" applyNumberFormat="0" applyFill="0" applyProtection="0">
      <alignment horizontal="left" vertical="center" wrapText="1"/>
    </xf>
    <xf numFmtId="0" fontId="21" fillId="0" borderId="12" applyNumberFormat="0" applyFill="0" applyProtection="0">
      <alignment horizontal="left" vertical="center" wrapText="1"/>
    </xf>
    <xf numFmtId="0" fontId="21" fillId="0" borderId="11" applyNumberFormat="0" applyFill="0" applyProtection="0">
      <alignment horizontal="center" vertical="center"/>
    </xf>
    <xf numFmtId="4" fontId="21" fillId="0" borderId="11" applyFill="0" applyProtection="0">
      <alignment horizontal="right" vertical="center"/>
    </xf>
    <xf numFmtId="0" fontId="19" fillId="0" borderId="11" applyNumberFormat="0" applyFill="0" applyProtection="0">
      <alignment horizontal="right" vertical="center"/>
    </xf>
    <xf numFmtId="4" fontId="19" fillId="0" borderId="12" applyFill="0" applyProtection="0">
      <alignment horizontal="right" vertical="center"/>
    </xf>
    <xf numFmtId="4" fontId="22" fillId="0" borderId="11" applyFill="0" applyProtection="0">
      <alignment horizontal="left" vertical="center"/>
    </xf>
  </cellStyleXfs>
  <cellXfs count="31">
    <xf numFmtId="0" fontId="0" fillId="0" borderId="0" xfId="0"/>
    <xf numFmtId="0" fontId="0" fillId="0" borderId="10" xfId="42" applyFill="1" applyBorder="1"/>
    <xf numFmtId="0" fontId="18" fillId="0" borderId="10" xfId="44" applyFill="1">
      <alignment horizontal="center"/>
    </xf>
    <xf numFmtId="0" fontId="18" fillId="0" borderId="10" xfId="43" applyFont="1" applyFill="1" applyBorder="1" applyAlignment="1">
      <alignment horizontal="center" vertical="center"/>
    </xf>
    <xf numFmtId="0" fontId="18" fillId="0" borderId="13" xfId="43" applyFont="1" applyFill="1" applyBorder="1" applyAlignment="1">
      <alignment horizontal="center" vertical="center"/>
    </xf>
    <xf numFmtId="0" fontId="18" fillId="0" borderId="14" xfId="43" applyFont="1" applyFill="1" applyBorder="1" applyAlignment="1">
      <alignment horizontal="center" vertical="center"/>
    </xf>
    <xf numFmtId="0" fontId="18" fillId="0" borderId="15" xfId="43" applyFont="1" applyFill="1" applyBorder="1" applyAlignment="1">
      <alignment horizontal="center" vertical="center"/>
    </xf>
    <xf numFmtId="0" fontId="18" fillId="0" borderId="10" xfId="43" applyFill="1">
      <alignment horizontal="center" vertical="center"/>
    </xf>
    <xf numFmtId="4" fontId="19" fillId="0" borderId="12" xfId="52" applyNumberFormat="1" applyFont="1" applyFill="1" applyBorder="1" applyAlignment="1">
      <alignment horizontal="right" vertical="center"/>
    </xf>
    <xf numFmtId="4" fontId="19" fillId="0" borderId="12" xfId="45" applyNumberFormat="1" applyFont="1" applyFill="1" applyBorder="1" applyAlignment="1">
      <alignment horizontal="center" vertical="center"/>
    </xf>
    <xf numFmtId="0" fontId="21" fillId="0" borderId="12" xfId="48" applyFont="1" applyFill="1" applyBorder="1" applyAlignment="1">
      <alignment horizontal="left" vertical="center" wrapText="1"/>
    </xf>
    <xf numFmtId="0" fontId="19" fillId="0" borderId="11" xfId="51" applyFont="1" applyFill="1" applyBorder="1" applyAlignment="1">
      <alignment horizontal="right" vertical="center"/>
    </xf>
    <xf numFmtId="0" fontId="21" fillId="0" borderId="11" xfId="49" applyFont="1" applyFill="1" applyBorder="1" applyAlignment="1">
      <alignment horizontal="center" vertical="center"/>
    </xf>
    <xf numFmtId="0" fontId="21" fillId="0" borderId="11" xfId="47" applyFont="1" applyFill="1" applyBorder="1" applyAlignment="1">
      <alignment horizontal="left" vertical="center" wrapText="1"/>
    </xf>
    <xf numFmtId="4" fontId="21" fillId="0" borderId="11" xfId="50" applyNumberFormat="1" applyFont="1" applyFill="1" applyBorder="1" applyAlignment="1">
      <alignment horizontal="right" vertical="center"/>
    </xf>
    <xf numFmtId="0" fontId="23" fillId="0" borderId="10" xfId="42" applyFont="1" applyFill="1"/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6" fillId="0" borderId="10" xfId="42" applyFont="1" applyFill="1" applyAlignment="1">
      <alignment vertical="center"/>
    </xf>
    <xf numFmtId="0" fontId="24" fillId="0" borderId="10" xfId="42" applyFont="1" applyFill="1" applyAlignment="1">
      <alignment vertical="center"/>
    </xf>
    <xf numFmtId="0" fontId="24" fillId="0" borderId="13" xfId="42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15" xfId="42" applyFont="1" applyFill="1" applyBorder="1" applyAlignment="1">
      <alignment vertical="center"/>
    </xf>
    <xf numFmtId="0" fontId="24" fillId="0" borderId="16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10" xfId="42" applyFont="1" applyFill="1"/>
    <xf numFmtId="0" fontId="18" fillId="0" borderId="18" xfId="43" applyFont="1" applyFill="1" applyBorder="1" applyAlignment="1">
      <alignment horizontal="center" vertical="center"/>
    </xf>
    <xf numFmtId="0" fontId="18" fillId="0" borderId="19" xfId="43" applyFont="1" applyFill="1" applyBorder="1" applyAlignment="1">
      <alignment horizontal="center" vertical="center"/>
    </xf>
    <xf numFmtId="0" fontId="18" fillId="0" borderId="20" xfId="43" applyFont="1" applyFill="1" applyBorder="1" applyAlignment="1">
      <alignment horizontal="center" vertical="center"/>
    </xf>
    <xf numFmtId="4" fontId="19" fillId="0" borderId="12" xfId="45" applyNumberFormat="1" applyFont="1" applyFill="1" applyBorder="1" applyAlignment="1">
      <alignment horizontal="center" vertical="center" wrapText="1"/>
    </xf>
  </cellXfs>
  <cellStyles count="5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bckgrnd_900" xfId="42"/>
    <cellStyle name="cntr_arm10_BldBord_900" xfId="46"/>
    <cellStyle name="cntr_arm10_Bord_900" xfId="49"/>
    <cellStyle name="cntr_arm10_BordGrey_900" xfId="45"/>
    <cellStyle name="cntr_arm10bld_900" xfId="43"/>
    <cellStyle name="cntrBtm_arm10bld_900" xfId="44"/>
    <cellStyle name="left_arm10_BordWW_900" xfId="47"/>
    <cellStyle name="left_arm10_GrBordWW_900" xfId="48"/>
    <cellStyle name="Lft_arm10_Brd_900" xfId="53"/>
    <cellStyle name="rgt_arm10_BordGrey_900" xfId="52"/>
    <cellStyle name="rgt_arm14_bld_900" xfId="51"/>
    <cellStyle name="rgt_arm14_Money_900" xfId="50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zoomScale="70" zoomScaleNormal="70" zoomScaleSheetLayoutView="100" workbookViewId="0">
      <selection activeCell="G87" sqref="G87"/>
    </sheetView>
  </sheetViews>
  <sheetFormatPr defaultRowHeight="12.75" customHeight="1" x14ac:dyDescent="0.25"/>
  <cols>
    <col min="1" max="1" width="7.5703125" style="1" customWidth="1"/>
    <col min="2" max="2" width="47.5703125" style="1" customWidth="1"/>
    <col min="3" max="3" width="10" style="1" customWidth="1"/>
    <col min="4" max="5" width="14.5703125" style="1" customWidth="1"/>
    <col min="6" max="6" width="13.5703125" style="1" customWidth="1"/>
    <col min="7" max="11" width="14.5703125" style="1" customWidth="1"/>
    <col min="12" max="12" width="11.42578125" style="1" customWidth="1"/>
    <col min="13" max="14" width="19" style="1" customWidth="1"/>
    <col min="15" max="16384" width="9.140625" style="1"/>
  </cols>
  <sheetData>
    <row r="1" spans="1:12" s="15" customFormat="1" ht="16.5" customHeight="1" x14ac:dyDescent="0.25">
      <c r="A1" s="2" t="s">
        <v>718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15" customFormat="1" ht="15" customHeight="1" x14ac:dyDescent="0.25">
      <c r="A2" s="7" t="s">
        <v>719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15" customFormat="1" ht="1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15" customFormat="1" ht="19.5" customHeight="1" x14ac:dyDescent="0.25">
      <c r="A4" s="7" t="s">
        <v>720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s="15" customFormat="1" ht="16.5" customHeight="1" x14ac:dyDescent="0.25"/>
    <row r="6" spans="1:12" s="18" customFormat="1" ht="14.25" customHeight="1" x14ac:dyDescent="0.25">
      <c r="A6" s="16" t="s">
        <v>721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</row>
    <row r="7" spans="1:12" s="18" customFormat="1" ht="15" customHeight="1" x14ac:dyDescent="0.25">
      <c r="A7" s="16" t="s">
        <v>722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</row>
    <row r="8" spans="1:12" s="19" customFormat="1" ht="15" customHeight="1" x14ac:dyDescent="0.25">
      <c r="A8" s="19" t="s">
        <v>723</v>
      </c>
      <c r="H8" s="20"/>
      <c r="I8" s="21"/>
      <c r="J8" s="21"/>
      <c r="K8" s="22"/>
    </row>
    <row r="9" spans="1:12" s="19" customFormat="1" ht="14.25" customHeight="1" x14ac:dyDescent="0.25">
      <c r="A9" s="23" t="s">
        <v>724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s="26" customFormat="1" ht="14.25" customHeight="1" x14ac:dyDescent="0.25">
      <c r="A10" s="25" t="s">
        <v>725</v>
      </c>
      <c r="B10" s="25"/>
      <c r="C10" s="25"/>
      <c r="D10" s="25" t="s">
        <v>726</v>
      </c>
      <c r="E10" s="25"/>
      <c r="F10" s="25"/>
      <c r="G10" s="25"/>
      <c r="H10" s="25"/>
      <c r="I10" s="25"/>
      <c r="J10" s="25"/>
      <c r="K10" s="25"/>
      <c r="L10" s="25"/>
    </row>
    <row r="11" spans="1:12" ht="15" x14ac:dyDescent="0.25"/>
    <row r="12" spans="1:12" ht="15" customHeight="1" x14ac:dyDescent="0.25">
      <c r="A12" s="8"/>
      <c r="B12" s="8"/>
      <c r="C12" s="8"/>
      <c r="D12" s="8"/>
      <c r="E12" s="8"/>
      <c r="F12" s="8" t="s">
        <v>1</v>
      </c>
      <c r="G12" s="8"/>
      <c r="H12" s="8"/>
      <c r="I12" s="8" t="s">
        <v>2</v>
      </c>
      <c r="J12" s="8"/>
      <c r="K12" s="8" t="s">
        <v>3</v>
      </c>
      <c r="L12" s="8"/>
    </row>
    <row r="13" spans="1:12" ht="39.950000000000003" customHeight="1" x14ac:dyDescent="0.25">
      <c r="A13" s="9" t="s">
        <v>4</v>
      </c>
      <c r="B13" s="10"/>
      <c r="C13" s="30" t="s">
        <v>5</v>
      </c>
      <c r="D13" s="9" t="s">
        <v>6</v>
      </c>
      <c r="E13" s="9"/>
      <c r="F13" s="9" t="s">
        <v>7</v>
      </c>
      <c r="G13" s="9" t="s">
        <v>6</v>
      </c>
      <c r="H13" s="9"/>
      <c r="I13" s="9" t="s">
        <v>7</v>
      </c>
      <c r="J13" s="9" t="s">
        <v>6</v>
      </c>
      <c r="K13" s="8"/>
      <c r="L13" s="8" t="s">
        <v>7</v>
      </c>
    </row>
    <row r="14" spans="1:12" ht="20.100000000000001" customHeight="1" x14ac:dyDescent="0.25">
      <c r="A14" s="9" t="s">
        <v>8</v>
      </c>
      <c r="B14" s="9" t="s">
        <v>9</v>
      </c>
      <c r="C14" s="9"/>
      <c r="D14" s="9" t="s">
        <v>10</v>
      </c>
      <c r="E14" s="9" t="s">
        <v>11</v>
      </c>
      <c r="F14" s="9" t="s">
        <v>12</v>
      </c>
      <c r="G14" s="9" t="s">
        <v>13</v>
      </c>
      <c r="H14" s="9" t="s">
        <v>14</v>
      </c>
      <c r="I14" s="9" t="s">
        <v>15</v>
      </c>
      <c r="J14" s="9" t="s">
        <v>16</v>
      </c>
      <c r="K14" s="8" t="s">
        <v>14</v>
      </c>
      <c r="L14" s="8" t="s">
        <v>15</v>
      </c>
    </row>
    <row r="15" spans="1:12" ht="15" customHeight="1" x14ac:dyDescent="0.25">
      <c r="A15" s="11">
        <v>1</v>
      </c>
      <c r="B15" s="11">
        <v>2</v>
      </c>
      <c r="C15" s="11">
        <v>3</v>
      </c>
      <c r="D15" s="11">
        <v>4</v>
      </c>
      <c r="E15" s="11">
        <v>5</v>
      </c>
      <c r="F15" s="11">
        <v>6</v>
      </c>
      <c r="G15" s="11">
        <v>7</v>
      </c>
      <c r="H15" s="11">
        <v>8</v>
      </c>
      <c r="I15" s="11">
        <v>9</v>
      </c>
      <c r="J15" s="11">
        <v>10</v>
      </c>
      <c r="K15" s="11">
        <v>11</v>
      </c>
      <c r="L15" s="11">
        <v>12</v>
      </c>
    </row>
    <row r="16" spans="1:12" ht="31.5" customHeight="1" x14ac:dyDescent="0.25">
      <c r="A16" s="12">
        <v>1000</v>
      </c>
      <c r="B16" s="13" t="s">
        <v>17</v>
      </c>
      <c r="C16" s="12"/>
      <c r="D16" s="14">
        <f t="shared" ref="D16:L16" si="0">SUM(D17,D53,D72)</f>
        <v>324217700</v>
      </c>
      <c r="E16" s="14">
        <f t="shared" si="0"/>
        <v>294686800</v>
      </c>
      <c r="F16" s="14">
        <f t="shared" si="0"/>
        <v>59530900</v>
      </c>
      <c r="G16" s="14">
        <f t="shared" si="0"/>
        <v>324217700</v>
      </c>
      <c r="H16" s="14">
        <f t="shared" si="0"/>
        <v>294686800</v>
      </c>
      <c r="I16" s="14">
        <f t="shared" si="0"/>
        <v>59530900</v>
      </c>
      <c r="J16" s="14">
        <f t="shared" si="0"/>
        <v>147815841</v>
      </c>
      <c r="K16" s="14">
        <f t="shared" si="0"/>
        <v>147815841</v>
      </c>
      <c r="L16" s="14">
        <f t="shared" si="0"/>
        <v>0</v>
      </c>
    </row>
    <row r="17" spans="1:12" ht="31.5" customHeight="1" x14ac:dyDescent="0.25">
      <c r="A17" s="12">
        <v>1100</v>
      </c>
      <c r="B17" s="13" t="s">
        <v>18</v>
      </c>
      <c r="C17" s="12" t="s">
        <v>19</v>
      </c>
      <c r="D17" s="14">
        <f>SUM(D18,D22,D24,D44,D47)</f>
        <v>33729000</v>
      </c>
      <c r="E17" s="14">
        <f>SUM(E18,E22,E24,E44,E47)</f>
        <v>33729000</v>
      </c>
      <c r="F17" s="14" t="s">
        <v>20</v>
      </c>
      <c r="G17" s="14">
        <f>SUM(G18,G22,G24,G44,G47)</f>
        <v>33729000</v>
      </c>
      <c r="H17" s="14">
        <f>SUM(H18,H22,H24,H44,H47)</f>
        <v>33729000</v>
      </c>
      <c r="I17" s="14" t="s">
        <v>20</v>
      </c>
      <c r="J17" s="14">
        <f>SUM(J18,J22,J24,J44,J47)</f>
        <v>15774274</v>
      </c>
      <c r="K17" s="14">
        <f>SUM(K18,K22,K24,K44,K47)</f>
        <v>15774274</v>
      </c>
      <c r="L17" s="14" t="s">
        <v>20</v>
      </c>
    </row>
    <row r="18" spans="1:12" ht="31.5" customHeight="1" x14ac:dyDescent="0.25">
      <c r="A18" s="12">
        <v>1110</v>
      </c>
      <c r="B18" s="13" t="s">
        <v>21</v>
      </c>
      <c r="C18" s="12" t="s">
        <v>22</v>
      </c>
      <c r="D18" s="14">
        <f>SUM(D19,D20,D21)</f>
        <v>21500000</v>
      </c>
      <c r="E18" s="14">
        <f>SUM(E19,E20,E21)</f>
        <v>21500000</v>
      </c>
      <c r="F18" s="14" t="s">
        <v>20</v>
      </c>
      <c r="G18" s="14">
        <f>SUM(G19,G20,G21)</f>
        <v>21500000</v>
      </c>
      <c r="H18" s="14">
        <f>SUM(H19,H20,H21)</f>
        <v>21500000</v>
      </c>
      <c r="I18" s="14" t="s">
        <v>20</v>
      </c>
      <c r="J18" s="14">
        <f>SUM(J19,J20,J21)</f>
        <v>12643660</v>
      </c>
      <c r="K18" s="14">
        <f>SUM(K19,K20,K21)</f>
        <v>12643660</v>
      </c>
      <c r="L18" s="14" t="s">
        <v>20</v>
      </c>
    </row>
    <row r="19" spans="1:12" ht="39.75" customHeight="1" x14ac:dyDescent="0.25">
      <c r="A19" s="12">
        <v>1111</v>
      </c>
      <c r="B19" s="13" t="s">
        <v>23</v>
      </c>
      <c r="C19" s="12"/>
      <c r="D19" s="14">
        <f>SUM(E19,F19)</f>
        <v>0</v>
      </c>
      <c r="E19" s="14">
        <v>0</v>
      </c>
      <c r="F19" s="14" t="s">
        <v>20</v>
      </c>
      <c r="G19" s="14">
        <f>SUM(H19,I19)</f>
        <v>0</v>
      </c>
      <c r="H19" s="14">
        <v>0</v>
      </c>
      <c r="I19" s="14" t="s">
        <v>20</v>
      </c>
      <c r="J19" s="14">
        <f>SUM(K19,L19)</f>
        <v>0</v>
      </c>
      <c r="K19" s="14">
        <v>0</v>
      </c>
      <c r="L19" s="14" t="s">
        <v>20</v>
      </c>
    </row>
    <row r="20" spans="1:12" ht="31.5" customHeight="1" x14ac:dyDescent="0.25">
      <c r="A20" s="12">
        <v>1112</v>
      </c>
      <c r="B20" s="13" t="s">
        <v>24</v>
      </c>
      <c r="C20" s="12"/>
      <c r="D20" s="14">
        <f>SUM(E20,F20)</f>
        <v>370000</v>
      </c>
      <c r="E20" s="14">
        <v>370000</v>
      </c>
      <c r="F20" s="14" t="s">
        <v>20</v>
      </c>
      <c r="G20" s="14">
        <f>SUM(H20,I20)</f>
        <v>370000</v>
      </c>
      <c r="H20" s="14">
        <v>370000</v>
      </c>
      <c r="I20" s="14" t="s">
        <v>20</v>
      </c>
      <c r="J20" s="14">
        <f>SUM(K20,L20)</f>
        <v>470700</v>
      </c>
      <c r="K20" s="14">
        <v>470700</v>
      </c>
      <c r="L20" s="14" t="s">
        <v>20</v>
      </c>
    </row>
    <row r="21" spans="1:12" ht="21.75" customHeight="1" x14ac:dyDescent="0.25">
      <c r="A21" s="12">
        <v>1113</v>
      </c>
      <c r="B21" s="13" t="s">
        <v>25</v>
      </c>
      <c r="C21" s="12"/>
      <c r="D21" s="14">
        <f>SUM(E21,F21)</f>
        <v>21130000</v>
      </c>
      <c r="E21" s="14">
        <v>21130000</v>
      </c>
      <c r="F21" s="14" t="s">
        <v>20</v>
      </c>
      <c r="G21" s="14">
        <f>SUM(H21,I21)</f>
        <v>21130000</v>
      </c>
      <c r="H21" s="14">
        <v>21130000</v>
      </c>
      <c r="I21" s="14" t="s">
        <v>20</v>
      </c>
      <c r="J21" s="14">
        <f>SUM(K21,L21)</f>
        <v>12172960</v>
      </c>
      <c r="K21" s="14">
        <v>12172960</v>
      </c>
      <c r="L21" s="14" t="s">
        <v>20</v>
      </c>
    </row>
    <row r="22" spans="1:12" ht="21.75" customHeight="1" x14ac:dyDescent="0.25">
      <c r="A22" s="12">
        <v>1120</v>
      </c>
      <c r="B22" s="13" t="s">
        <v>26</v>
      </c>
      <c r="C22" s="12" t="s">
        <v>27</v>
      </c>
      <c r="D22" s="14">
        <f>SUM(D23)</f>
        <v>11551000</v>
      </c>
      <c r="E22" s="14">
        <f>SUM(E23)</f>
        <v>11551000</v>
      </c>
      <c r="F22" s="14" t="s">
        <v>20</v>
      </c>
      <c r="G22" s="14">
        <f>SUM(G23)</f>
        <v>11551000</v>
      </c>
      <c r="H22" s="14">
        <f>SUM(H23)</f>
        <v>11551000</v>
      </c>
      <c r="I22" s="14" t="s">
        <v>20</v>
      </c>
      <c r="J22" s="14">
        <f>SUM(J23)</f>
        <v>2695614</v>
      </c>
      <c r="K22" s="14">
        <f>SUM(K23)</f>
        <v>2695614</v>
      </c>
      <c r="L22" s="14" t="s">
        <v>20</v>
      </c>
    </row>
    <row r="23" spans="1:12" ht="21.75" customHeight="1" x14ac:dyDescent="0.25">
      <c r="A23" s="12">
        <v>1121</v>
      </c>
      <c r="B23" s="13" t="s">
        <v>28</v>
      </c>
      <c r="C23" s="12"/>
      <c r="D23" s="14">
        <f>SUM(E23,F23)</f>
        <v>11551000</v>
      </c>
      <c r="E23" s="14">
        <v>11551000</v>
      </c>
      <c r="F23" s="14" t="s">
        <v>20</v>
      </c>
      <c r="G23" s="14">
        <f>SUM(H23,I23)</f>
        <v>11551000</v>
      </c>
      <c r="H23" s="14">
        <v>11551000</v>
      </c>
      <c r="I23" s="14" t="s">
        <v>20</v>
      </c>
      <c r="J23" s="14">
        <f>SUM(K23,L23)</f>
        <v>2695614</v>
      </c>
      <c r="K23" s="14">
        <v>2695614</v>
      </c>
      <c r="L23" s="14" t="s">
        <v>20</v>
      </c>
    </row>
    <row r="24" spans="1:12" ht="81.75" customHeight="1" x14ac:dyDescent="0.25">
      <c r="A24" s="12">
        <v>1130</v>
      </c>
      <c r="B24" s="13" t="s">
        <v>29</v>
      </c>
      <c r="C24" s="12" t="s">
        <v>30</v>
      </c>
      <c r="D24" s="14">
        <f>SUM(D25:D43)</f>
        <v>678000</v>
      </c>
      <c r="E24" s="14">
        <f>SUM(E25:E43)</f>
        <v>678000</v>
      </c>
      <c r="F24" s="14" t="s">
        <v>20</v>
      </c>
      <c r="G24" s="14">
        <f>SUM(G25:G43)</f>
        <v>678000</v>
      </c>
      <c r="H24" s="14">
        <f>SUM(H25:H43)</f>
        <v>678000</v>
      </c>
      <c r="I24" s="14" t="s">
        <v>20</v>
      </c>
      <c r="J24" s="14">
        <f>SUM(J25:J43)</f>
        <v>435000</v>
      </c>
      <c r="K24" s="14">
        <f>SUM(K25:K43)</f>
        <v>435000</v>
      </c>
      <c r="L24" s="14" t="s">
        <v>20</v>
      </c>
    </row>
    <row r="25" spans="1:12" ht="39.75" hidden="1" customHeight="1" x14ac:dyDescent="0.25">
      <c r="A25" s="12">
        <v>11301</v>
      </c>
      <c r="B25" s="13" t="s">
        <v>31</v>
      </c>
      <c r="C25" s="12"/>
      <c r="D25" s="14">
        <f t="shared" ref="D25:D43" si="1">SUM(E25,F25)</f>
        <v>0</v>
      </c>
      <c r="E25" s="14">
        <v>0</v>
      </c>
      <c r="F25" s="14" t="s">
        <v>20</v>
      </c>
      <c r="G25" s="14">
        <f t="shared" ref="G25:G43" si="2">SUM(H25,I25)</f>
        <v>0</v>
      </c>
      <c r="H25" s="14">
        <v>0</v>
      </c>
      <c r="I25" s="14" t="s">
        <v>20</v>
      </c>
      <c r="J25" s="14">
        <f t="shared" ref="J25:J43" si="3">SUM(K25,L25)</f>
        <v>0</v>
      </c>
      <c r="K25" s="14">
        <v>0</v>
      </c>
      <c r="L25" s="14" t="s">
        <v>20</v>
      </c>
    </row>
    <row r="26" spans="1:12" ht="39.75" hidden="1" customHeight="1" x14ac:dyDescent="0.25">
      <c r="A26" s="12">
        <v>11302</v>
      </c>
      <c r="B26" s="13" t="s">
        <v>32</v>
      </c>
      <c r="C26" s="12"/>
      <c r="D26" s="14">
        <f t="shared" si="1"/>
        <v>0</v>
      </c>
      <c r="E26" s="14">
        <v>0</v>
      </c>
      <c r="F26" s="14" t="s">
        <v>20</v>
      </c>
      <c r="G26" s="14">
        <f t="shared" si="2"/>
        <v>0</v>
      </c>
      <c r="H26" s="14">
        <v>0</v>
      </c>
      <c r="I26" s="14" t="s">
        <v>20</v>
      </c>
      <c r="J26" s="14">
        <f t="shared" si="3"/>
        <v>0</v>
      </c>
      <c r="K26" s="14">
        <v>0</v>
      </c>
      <c r="L26" s="14" t="s">
        <v>20</v>
      </c>
    </row>
    <row r="27" spans="1:12" ht="39.75" hidden="1" customHeight="1" x14ac:dyDescent="0.25">
      <c r="A27" s="12">
        <v>11303</v>
      </c>
      <c r="B27" s="13" t="s">
        <v>33</v>
      </c>
      <c r="C27" s="12"/>
      <c r="D27" s="14">
        <f t="shared" si="1"/>
        <v>0</v>
      </c>
      <c r="E27" s="14">
        <v>0</v>
      </c>
      <c r="F27" s="14" t="s">
        <v>20</v>
      </c>
      <c r="G27" s="14">
        <f t="shared" si="2"/>
        <v>0</v>
      </c>
      <c r="H27" s="14">
        <v>0</v>
      </c>
      <c r="I27" s="14" t="s">
        <v>20</v>
      </c>
      <c r="J27" s="14">
        <f t="shared" si="3"/>
        <v>0</v>
      </c>
      <c r="K27" s="14">
        <v>0</v>
      </c>
      <c r="L27" s="14" t="s">
        <v>20</v>
      </c>
    </row>
    <row r="28" spans="1:12" ht="39.75" hidden="1" customHeight="1" x14ac:dyDescent="0.25">
      <c r="A28" s="12">
        <v>11304</v>
      </c>
      <c r="B28" s="13" t="s">
        <v>34</v>
      </c>
      <c r="C28" s="12"/>
      <c r="D28" s="14">
        <f t="shared" si="1"/>
        <v>0</v>
      </c>
      <c r="E28" s="14">
        <v>0</v>
      </c>
      <c r="F28" s="14" t="s">
        <v>20</v>
      </c>
      <c r="G28" s="14">
        <f t="shared" si="2"/>
        <v>0</v>
      </c>
      <c r="H28" s="14">
        <v>0</v>
      </c>
      <c r="I28" s="14" t="s">
        <v>20</v>
      </c>
      <c r="J28" s="14">
        <f t="shared" si="3"/>
        <v>0</v>
      </c>
      <c r="K28" s="14">
        <v>0</v>
      </c>
      <c r="L28" s="14" t="s">
        <v>20</v>
      </c>
    </row>
    <row r="29" spans="1:12" ht="38.25" hidden="1" customHeight="1" x14ac:dyDescent="0.25">
      <c r="A29" s="12">
        <v>11305</v>
      </c>
      <c r="B29" s="13" t="s">
        <v>35</v>
      </c>
      <c r="C29" s="12"/>
      <c r="D29" s="14">
        <f t="shared" si="1"/>
        <v>0</v>
      </c>
      <c r="E29" s="14">
        <v>0</v>
      </c>
      <c r="F29" s="14" t="s">
        <v>20</v>
      </c>
      <c r="G29" s="14">
        <f t="shared" si="2"/>
        <v>0</v>
      </c>
      <c r="H29" s="14">
        <v>0</v>
      </c>
      <c r="I29" s="14" t="s">
        <v>20</v>
      </c>
      <c r="J29" s="14">
        <f t="shared" si="3"/>
        <v>0</v>
      </c>
      <c r="K29" s="14">
        <v>0</v>
      </c>
      <c r="L29" s="14" t="s">
        <v>20</v>
      </c>
    </row>
    <row r="30" spans="1:12" ht="39.75" hidden="1" customHeight="1" x14ac:dyDescent="0.25">
      <c r="A30" s="12">
        <v>11306</v>
      </c>
      <c r="B30" s="13" t="s">
        <v>36</v>
      </c>
      <c r="C30" s="12"/>
      <c r="D30" s="14">
        <f t="shared" si="1"/>
        <v>0</v>
      </c>
      <c r="E30" s="14">
        <v>0</v>
      </c>
      <c r="F30" s="14" t="s">
        <v>20</v>
      </c>
      <c r="G30" s="14">
        <f t="shared" si="2"/>
        <v>0</v>
      </c>
      <c r="H30" s="14">
        <v>0</v>
      </c>
      <c r="I30" s="14" t="s">
        <v>20</v>
      </c>
      <c r="J30" s="14">
        <f t="shared" si="3"/>
        <v>0</v>
      </c>
      <c r="K30" s="14">
        <v>0</v>
      </c>
      <c r="L30" s="14" t="s">
        <v>20</v>
      </c>
    </row>
    <row r="31" spans="1:12" ht="47.25" customHeight="1" x14ac:dyDescent="0.25">
      <c r="A31" s="12">
        <v>11307</v>
      </c>
      <c r="B31" s="13" t="s">
        <v>37</v>
      </c>
      <c r="C31" s="12"/>
      <c r="D31" s="14">
        <f t="shared" si="1"/>
        <v>678000</v>
      </c>
      <c r="E31" s="14">
        <v>678000</v>
      </c>
      <c r="F31" s="14" t="s">
        <v>20</v>
      </c>
      <c r="G31" s="14">
        <f t="shared" si="2"/>
        <v>678000</v>
      </c>
      <c r="H31" s="14">
        <v>678000</v>
      </c>
      <c r="I31" s="14" t="s">
        <v>20</v>
      </c>
      <c r="J31" s="14">
        <f t="shared" si="3"/>
        <v>435000</v>
      </c>
      <c r="K31" s="14">
        <v>435000</v>
      </c>
      <c r="L31" s="14" t="s">
        <v>20</v>
      </c>
    </row>
    <row r="32" spans="1:12" ht="39.75" hidden="1" customHeight="1" x14ac:dyDescent="0.25">
      <c r="A32" s="12">
        <v>11308</v>
      </c>
      <c r="B32" s="13" t="s">
        <v>38</v>
      </c>
      <c r="C32" s="12"/>
      <c r="D32" s="14">
        <f t="shared" si="1"/>
        <v>0</v>
      </c>
      <c r="E32" s="14">
        <v>0</v>
      </c>
      <c r="F32" s="14" t="s">
        <v>20</v>
      </c>
      <c r="G32" s="14">
        <f t="shared" si="2"/>
        <v>0</v>
      </c>
      <c r="H32" s="14">
        <v>0</v>
      </c>
      <c r="I32" s="14" t="s">
        <v>20</v>
      </c>
      <c r="J32" s="14">
        <f t="shared" si="3"/>
        <v>0</v>
      </c>
      <c r="K32" s="14">
        <v>0</v>
      </c>
      <c r="L32" s="14" t="s">
        <v>20</v>
      </c>
    </row>
    <row r="33" spans="1:12" ht="39.75" hidden="1" customHeight="1" x14ac:dyDescent="0.25">
      <c r="A33" s="12">
        <v>11309</v>
      </c>
      <c r="B33" s="13" t="s">
        <v>39</v>
      </c>
      <c r="C33" s="12"/>
      <c r="D33" s="14">
        <f t="shared" si="1"/>
        <v>0</v>
      </c>
      <c r="E33" s="14">
        <v>0</v>
      </c>
      <c r="F33" s="14" t="s">
        <v>20</v>
      </c>
      <c r="G33" s="14">
        <f t="shared" si="2"/>
        <v>0</v>
      </c>
      <c r="H33" s="14">
        <v>0</v>
      </c>
      <c r="I33" s="14" t="s">
        <v>20</v>
      </c>
      <c r="J33" s="14">
        <f t="shared" si="3"/>
        <v>0</v>
      </c>
      <c r="K33" s="14">
        <v>0</v>
      </c>
      <c r="L33" s="14" t="s">
        <v>20</v>
      </c>
    </row>
    <row r="34" spans="1:12" ht="39.75" hidden="1" customHeight="1" x14ac:dyDescent="0.25">
      <c r="A34" s="12">
        <v>11310</v>
      </c>
      <c r="B34" s="13" t="s">
        <v>40</v>
      </c>
      <c r="C34" s="12"/>
      <c r="D34" s="14">
        <f t="shared" si="1"/>
        <v>0</v>
      </c>
      <c r="E34" s="14">
        <v>0</v>
      </c>
      <c r="F34" s="14" t="s">
        <v>20</v>
      </c>
      <c r="G34" s="14">
        <f t="shared" si="2"/>
        <v>0</v>
      </c>
      <c r="H34" s="14">
        <v>0</v>
      </c>
      <c r="I34" s="14" t="s">
        <v>20</v>
      </c>
      <c r="J34" s="14">
        <f t="shared" si="3"/>
        <v>0</v>
      </c>
      <c r="K34" s="14">
        <v>0</v>
      </c>
      <c r="L34" s="14" t="s">
        <v>20</v>
      </c>
    </row>
    <row r="35" spans="1:12" ht="39.75" hidden="1" customHeight="1" x14ac:dyDescent="0.25">
      <c r="A35" s="12">
        <v>11311</v>
      </c>
      <c r="B35" s="13" t="s">
        <v>41</v>
      </c>
      <c r="C35" s="12"/>
      <c r="D35" s="14">
        <f t="shared" si="1"/>
        <v>0</v>
      </c>
      <c r="E35" s="14">
        <v>0</v>
      </c>
      <c r="F35" s="14" t="s">
        <v>20</v>
      </c>
      <c r="G35" s="14">
        <f t="shared" si="2"/>
        <v>0</v>
      </c>
      <c r="H35" s="14">
        <v>0</v>
      </c>
      <c r="I35" s="14" t="s">
        <v>20</v>
      </c>
      <c r="J35" s="14">
        <f t="shared" si="3"/>
        <v>0</v>
      </c>
      <c r="K35" s="14">
        <v>0</v>
      </c>
      <c r="L35" s="14" t="s">
        <v>20</v>
      </c>
    </row>
    <row r="36" spans="1:12" ht="39.75" hidden="1" customHeight="1" x14ac:dyDescent="0.25">
      <c r="A36" s="12">
        <v>11312</v>
      </c>
      <c r="B36" s="13" t="s">
        <v>42</v>
      </c>
      <c r="C36" s="12"/>
      <c r="D36" s="14">
        <f t="shared" si="1"/>
        <v>0</v>
      </c>
      <c r="E36" s="14">
        <v>0</v>
      </c>
      <c r="F36" s="14" t="s">
        <v>20</v>
      </c>
      <c r="G36" s="14">
        <f t="shared" si="2"/>
        <v>0</v>
      </c>
      <c r="H36" s="14">
        <v>0</v>
      </c>
      <c r="I36" s="14" t="s">
        <v>20</v>
      </c>
      <c r="J36" s="14">
        <f t="shared" si="3"/>
        <v>0</v>
      </c>
      <c r="K36" s="14">
        <v>0</v>
      </c>
      <c r="L36" s="14" t="s">
        <v>20</v>
      </c>
    </row>
    <row r="37" spans="1:12" ht="39" hidden="1" customHeight="1" x14ac:dyDescent="0.25">
      <c r="A37" s="12">
        <v>11313</v>
      </c>
      <c r="B37" s="13" t="s">
        <v>43</v>
      </c>
      <c r="C37" s="12"/>
      <c r="D37" s="14">
        <f t="shared" si="1"/>
        <v>0</v>
      </c>
      <c r="E37" s="14">
        <v>0</v>
      </c>
      <c r="F37" s="14" t="s">
        <v>20</v>
      </c>
      <c r="G37" s="14">
        <f t="shared" si="2"/>
        <v>0</v>
      </c>
      <c r="H37" s="14">
        <v>0</v>
      </c>
      <c r="I37" s="14" t="s">
        <v>20</v>
      </c>
      <c r="J37" s="14">
        <f t="shared" si="3"/>
        <v>0</v>
      </c>
      <c r="K37" s="14">
        <v>0</v>
      </c>
      <c r="L37" s="14" t="s">
        <v>20</v>
      </c>
    </row>
    <row r="38" spans="1:12" ht="39.75" hidden="1" customHeight="1" x14ac:dyDescent="0.25">
      <c r="A38" s="12">
        <v>11314</v>
      </c>
      <c r="B38" s="13" t="s">
        <v>44</v>
      </c>
      <c r="C38" s="12"/>
      <c r="D38" s="14">
        <f t="shared" si="1"/>
        <v>0</v>
      </c>
      <c r="E38" s="14">
        <v>0</v>
      </c>
      <c r="F38" s="14" t="s">
        <v>20</v>
      </c>
      <c r="G38" s="14">
        <f t="shared" si="2"/>
        <v>0</v>
      </c>
      <c r="H38" s="14">
        <v>0</v>
      </c>
      <c r="I38" s="14" t="s">
        <v>20</v>
      </c>
      <c r="J38" s="14">
        <f t="shared" si="3"/>
        <v>0</v>
      </c>
      <c r="K38" s="14">
        <v>0</v>
      </c>
      <c r="L38" s="14" t="s">
        <v>20</v>
      </c>
    </row>
    <row r="39" spans="1:12" ht="39.75" hidden="1" customHeight="1" x14ac:dyDescent="0.25">
      <c r="A39" s="12">
        <v>11315</v>
      </c>
      <c r="B39" s="13" t="s">
        <v>45</v>
      </c>
      <c r="C39" s="12"/>
      <c r="D39" s="14">
        <f t="shared" si="1"/>
        <v>0</v>
      </c>
      <c r="E39" s="14">
        <v>0</v>
      </c>
      <c r="F39" s="14" t="s">
        <v>20</v>
      </c>
      <c r="G39" s="14">
        <f t="shared" si="2"/>
        <v>0</v>
      </c>
      <c r="H39" s="14">
        <v>0</v>
      </c>
      <c r="I39" s="14" t="s">
        <v>20</v>
      </c>
      <c r="J39" s="14">
        <f t="shared" si="3"/>
        <v>0</v>
      </c>
      <c r="K39" s="14">
        <v>0</v>
      </c>
      <c r="L39" s="14" t="s">
        <v>20</v>
      </c>
    </row>
    <row r="40" spans="1:12" ht="39.75" hidden="1" customHeight="1" x14ac:dyDescent="0.25">
      <c r="A40" s="12">
        <v>11316</v>
      </c>
      <c r="B40" s="13" t="s">
        <v>46</v>
      </c>
      <c r="C40" s="12"/>
      <c r="D40" s="14">
        <f t="shared" si="1"/>
        <v>0</v>
      </c>
      <c r="E40" s="14">
        <v>0</v>
      </c>
      <c r="F40" s="14" t="s">
        <v>20</v>
      </c>
      <c r="G40" s="14">
        <f t="shared" si="2"/>
        <v>0</v>
      </c>
      <c r="H40" s="14">
        <v>0</v>
      </c>
      <c r="I40" s="14" t="s">
        <v>20</v>
      </c>
      <c r="J40" s="14">
        <f t="shared" si="3"/>
        <v>0</v>
      </c>
      <c r="K40" s="14">
        <v>0</v>
      </c>
      <c r="L40" s="14" t="s">
        <v>20</v>
      </c>
    </row>
    <row r="41" spans="1:12" ht="39.75" hidden="1" customHeight="1" x14ac:dyDescent="0.25">
      <c r="A41" s="12">
        <v>11317</v>
      </c>
      <c r="B41" s="13" t="s">
        <v>47</v>
      </c>
      <c r="C41" s="12"/>
      <c r="D41" s="14">
        <f t="shared" si="1"/>
        <v>0</v>
      </c>
      <c r="E41" s="14">
        <v>0</v>
      </c>
      <c r="F41" s="14" t="s">
        <v>20</v>
      </c>
      <c r="G41" s="14">
        <f t="shared" si="2"/>
        <v>0</v>
      </c>
      <c r="H41" s="14">
        <v>0</v>
      </c>
      <c r="I41" s="14" t="s">
        <v>20</v>
      </c>
      <c r="J41" s="14">
        <f t="shared" si="3"/>
        <v>0</v>
      </c>
      <c r="K41" s="14">
        <v>0</v>
      </c>
      <c r="L41" s="14" t="s">
        <v>20</v>
      </c>
    </row>
    <row r="42" spans="1:12" ht="39.75" hidden="1" customHeight="1" x14ac:dyDescent="0.25">
      <c r="A42" s="12">
        <v>11318</v>
      </c>
      <c r="B42" s="13" t="s">
        <v>48</v>
      </c>
      <c r="C42" s="12"/>
      <c r="D42" s="14">
        <f t="shared" si="1"/>
        <v>0</v>
      </c>
      <c r="E42" s="14">
        <v>0</v>
      </c>
      <c r="F42" s="14" t="s">
        <v>20</v>
      </c>
      <c r="G42" s="14">
        <f t="shared" si="2"/>
        <v>0</v>
      </c>
      <c r="H42" s="14">
        <v>0</v>
      </c>
      <c r="I42" s="14" t="s">
        <v>20</v>
      </c>
      <c r="J42" s="14">
        <f t="shared" si="3"/>
        <v>0</v>
      </c>
      <c r="K42" s="14">
        <v>0</v>
      </c>
      <c r="L42" s="14" t="s">
        <v>20</v>
      </c>
    </row>
    <row r="43" spans="1:12" ht="39.75" hidden="1" customHeight="1" x14ac:dyDescent="0.25">
      <c r="A43" s="12">
        <v>11319</v>
      </c>
      <c r="B43" s="13" t="s">
        <v>49</v>
      </c>
      <c r="C43" s="12"/>
      <c r="D43" s="14">
        <f t="shared" si="1"/>
        <v>0</v>
      </c>
      <c r="E43" s="14">
        <v>0</v>
      </c>
      <c r="F43" s="14" t="s">
        <v>20</v>
      </c>
      <c r="G43" s="14">
        <f t="shared" si="2"/>
        <v>0</v>
      </c>
      <c r="H43" s="14">
        <v>0</v>
      </c>
      <c r="I43" s="14" t="s">
        <v>20</v>
      </c>
      <c r="J43" s="14">
        <f t="shared" si="3"/>
        <v>0</v>
      </c>
      <c r="K43" s="14">
        <v>0</v>
      </c>
      <c r="L43" s="14" t="s">
        <v>20</v>
      </c>
    </row>
    <row r="44" spans="1:12" ht="39.75" hidden="1" customHeight="1" x14ac:dyDescent="0.25">
      <c r="A44" s="12">
        <v>1140</v>
      </c>
      <c r="B44" s="13" t="s">
        <v>50</v>
      </c>
      <c r="C44" s="12" t="s">
        <v>51</v>
      </c>
      <c r="D44" s="14">
        <f>SUM(D45,D46)</f>
        <v>0</v>
      </c>
      <c r="E44" s="14">
        <f>SUM(E45,E46)</f>
        <v>0</v>
      </c>
      <c r="F44" s="14" t="s">
        <v>20</v>
      </c>
      <c r="G44" s="14">
        <f>SUM(G45,G46)</f>
        <v>0</v>
      </c>
      <c r="H44" s="14">
        <f>SUM(H45,H46)</f>
        <v>0</v>
      </c>
      <c r="I44" s="14" t="s">
        <v>20</v>
      </c>
      <c r="J44" s="14">
        <f>SUM(J45,J46)</f>
        <v>0</v>
      </c>
      <c r="K44" s="14">
        <f>SUM(K45,K46)</f>
        <v>0</v>
      </c>
      <c r="L44" s="14" t="s">
        <v>20</v>
      </c>
    </row>
    <row r="45" spans="1:12" ht="39.75" hidden="1" customHeight="1" x14ac:dyDescent="0.25">
      <c r="A45" s="12">
        <v>1141</v>
      </c>
      <c r="B45" s="13" t="s">
        <v>52</v>
      </c>
      <c r="C45" s="12"/>
      <c r="D45" s="14">
        <f>SUM(E45,F45)</f>
        <v>0</v>
      </c>
      <c r="E45" s="14">
        <v>0</v>
      </c>
      <c r="F45" s="14" t="s">
        <v>20</v>
      </c>
      <c r="G45" s="14">
        <f>SUM(H45,I45)</f>
        <v>0</v>
      </c>
      <c r="H45" s="14">
        <v>0</v>
      </c>
      <c r="I45" s="14" t="s">
        <v>20</v>
      </c>
      <c r="J45" s="14">
        <f>SUM(K45,L45)</f>
        <v>0</v>
      </c>
      <c r="K45" s="14">
        <v>0</v>
      </c>
      <c r="L45" s="14" t="s">
        <v>20</v>
      </c>
    </row>
    <row r="46" spans="1:12" ht="39.75" hidden="1" customHeight="1" x14ac:dyDescent="0.25">
      <c r="A46" s="12">
        <v>1142</v>
      </c>
      <c r="B46" s="13" t="s">
        <v>53</v>
      </c>
      <c r="C46" s="12"/>
      <c r="D46" s="14">
        <f>SUM(E46,F46)</f>
        <v>0</v>
      </c>
      <c r="E46" s="14">
        <v>0</v>
      </c>
      <c r="F46" s="14" t="s">
        <v>20</v>
      </c>
      <c r="G46" s="14">
        <f>SUM(H46,I46)</f>
        <v>0</v>
      </c>
      <c r="H46" s="14">
        <v>0</v>
      </c>
      <c r="I46" s="14" t="s">
        <v>20</v>
      </c>
      <c r="J46" s="14">
        <f>SUM(K46,L46)</f>
        <v>0</v>
      </c>
      <c r="K46" s="14">
        <v>0</v>
      </c>
      <c r="L46" s="14" t="s">
        <v>20</v>
      </c>
    </row>
    <row r="47" spans="1:12" ht="39.75" hidden="1" customHeight="1" x14ac:dyDescent="0.25">
      <c r="A47" s="12">
        <v>1150</v>
      </c>
      <c r="B47" s="13" t="s">
        <v>54</v>
      </c>
      <c r="C47" s="12" t="s">
        <v>55</v>
      </c>
      <c r="D47" s="14">
        <f>SUM(D48,D52)</f>
        <v>0</v>
      </c>
      <c r="E47" s="14">
        <f>SUM(E48,E52)</f>
        <v>0</v>
      </c>
      <c r="F47" s="14" t="s">
        <v>20</v>
      </c>
      <c r="G47" s="14">
        <f>SUM(G48,G52)</f>
        <v>0</v>
      </c>
      <c r="H47" s="14">
        <f>SUM(H48,H52)</f>
        <v>0</v>
      </c>
      <c r="I47" s="14" t="s">
        <v>20</v>
      </c>
      <c r="J47" s="14">
        <f>SUM(J48,J52)</f>
        <v>0</v>
      </c>
      <c r="K47" s="14">
        <f>SUM(K48,K52)</f>
        <v>0</v>
      </c>
      <c r="L47" s="14" t="s">
        <v>20</v>
      </c>
    </row>
    <row r="48" spans="1:12" ht="39.75" hidden="1" customHeight="1" x14ac:dyDescent="0.25">
      <c r="A48" s="12">
        <v>1151</v>
      </c>
      <c r="B48" s="13" t="s">
        <v>56</v>
      </c>
      <c r="C48" s="12"/>
      <c r="D48" s="14">
        <f>SUM(D49:D51)</f>
        <v>0</v>
      </c>
      <c r="E48" s="14">
        <f>SUM(E49:E51)</f>
        <v>0</v>
      </c>
      <c r="F48" s="14" t="s">
        <v>20</v>
      </c>
      <c r="G48" s="14">
        <f>SUM(G49:G51)</f>
        <v>0</v>
      </c>
      <c r="H48" s="14">
        <f>SUM(H49:H51)</f>
        <v>0</v>
      </c>
      <c r="I48" s="14" t="s">
        <v>20</v>
      </c>
      <c r="J48" s="14">
        <f>SUM(J49:J51)</f>
        <v>0</v>
      </c>
      <c r="K48" s="14">
        <f>SUM(K49:K51)</f>
        <v>0</v>
      </c>
      <c r="L48" s="14" t="s">
        <v>20</v>
      </c>
    </row>
    <row r="49" spans="1:12" ht="39.75" hidden="1" customHeight="1" x14ac:dyDescent="0.25">
      <c r="A49" s="12">
        <v>1152</v>
      </c>
      <c r="B49" s="13" t="s">
        <v>57</v>
      </c>
      <c r="C49" s="12"/>
      <c r="D49" s="14">
        <f>SUM(E49,F49)</f>
        <v>0</v>
      </c>
      <c r="E49" s="14">
        <v>0</v>
      </c>
      <c r="F49" s="14" t="s">
        <v>20</v>
      </c>
      <c r="G49" s="14">
        <f>SUM(H49,I49)</f>
        <v>0</v>
      </c>
      <c r="H49" s="14">
        <v>0</v>
      </c>
      <c r="I49" s="14" t="s">
        <v>20</v>
      </c>
      <c r="J49" s="14">
        <f>SUM(K49,L49)</f>
        <v>0</v>
      </c>
      <c r="K49" s="14">
        <v>0</v>
      </c>
      <c r="L49" s="14" t="s">
        <v>20</v>
      </c>
    </row>
    <row r="50" spans="1:12" ht="39.75" hidden="1" customHeight="1" x14ac:dyDescent="0.25">
      <c r="A50" s="12">
        <v>1153</v>
      </c>
      <c r="B50" s="13" t="s">
        <v>58</v>
      </c>
      <c r="C50" s="12"/>
      <c r="D50" s="14">
        <f>SUM(E50,F50)</f>
        <v>0</v>
      </c>
      <c r="E50" s="14">
        <v>0</v>
      </c>
      <c r="F50" s="14" t="s">
        <v>20</v>
      </c>
      <c r="G50" s="14">
        <f>SUM(H50,I50)</f>
        <v>0</v>
      </c>
      <c r="H50" s="14">
        <v>0</v>
      </c>
      <c r="I50" s="14" t="s">
        <v>20</v>
      </c>
      <c r="J50" s="14">
        <f>SUM(K50,L50)</f>
        <v>0</v>
      </c>
      <c r="K50" s="14">
        <v>0</v>
      </c>
      <c r="L50" s="14" t="s">
        <v>20</v>
      </c>
    </row>
    <row r="51" spans="1:12" ht="39.75" hidden="1" customHeight="1" x14ac:dyDescent="0.25">
      <c r="A51" s="12">
        <v>1154</v>
      </c>
      <c r="B51" s="13" t="s">
        <v>59</v>
      </c>
      <c r="C51" s="12"/>
      <c r="D51" s="14">
        <f>SUM(E51,F51)</f>
        <v>0</v>
      </c>
      <c r="E51" s="14">
        <v>0</v>
      </c>
      <c r="F51" s="14" t="s">
        <v>20</v>
      </c>
      <c r="G51" s="14">
        <f>SUM(H51,I51)</f>
        <v>0</v>
      </c>
      <c r="H51" s="14">
        <v>0</v>
      </c>
      <c r="I51" s="14" t="s">
        <v>20</v>
      </c>
      <c r="J51" s="14">
        <f>SUM(K51,L51)</f>
        <v>0</v>
      </c>
      <c r="K51" s="14">
        <v>0</v>
      </c>
      <c r="L51" s="14" t="s">
        <v>20</v>
      </c>
    </row>
    <row r="52" spans="1:12" ht="39.75" hidden="1" customHeight="1" x14ac:dyDescent="0.25">
      <c r="A52" s="12">
        <v>1155</v>
      </c>
      <c r="B52" s="13" t="s">
        <v>60</v>
      </c>
      <c r="C52" s="12"/>
      <c r="D52" s="14">
        <f>SUM(E52,F52)</f>
        <v>0</v>
      </c>
      <c r="E52" s="14">
        <v>0</v>
      </c>
      <c r="F52" s="14" t="s">
        <v>20</v>
      </c>
      <c r="G52" s="14">
        <f>SUM(H52,I52)</f>
        <v>0</v>
      </c>
      <c r="H52" s="14">
        <v>0</v>
      </c>
      <c r="I52" s="14" t="s">
        <v>20</v>
      </c>
      <c r="J52" s="14">
        <f>SUM(K52,L52)</f>
        <v>0</v>
      </c>
      <c r="K52" s="14">
        <v>0</v>
      </c>
      <c r="L52" s="14" t="s">
        <v>20</v>
      </c>
    </row>
    <row r="53" spans="1:12" ht="40.5" customHeight="1" x14ac:dyDescent="0.25">
      <c r="A53" s="12">
        <v>1200</v>
      </c>
      <c r="B53" s="13" t="s">
        <v>61</v>
      </c>
      <c r="C53" s="12" t="s">
        <v>62</v>
      </c>
      <c r="D53" s="14">
        <f t="shared" ref="D53:L53" si="4">SUM(D54,D56,D58,D60,D62,D69)</f>
        <v>279157700</v>
      </c>
      <c r="E53" s="14">
        <f t="shared" si="4"/>
        <v>249626800</v>
      </c>
      <c r="F53" s="14">
        <f t="shared" si="4"/>
        <v>29530900</v>
      </c>
      <c r="G53" s="14">
        <f t="shared" si="4"/>
        <v>279157700</v>
      </c>
      <c r="H53" s="14">
        <f t="shared" si="4"/>
        <v>249626800</v>
      </c>
      <c r="I53" s="14">
        <f t="shared" si="4"/>
        <v>29530900</v>
      </c>
      <c r="J53" s="14">
        <f t="shared" si="4"/>
        <v>124813400</v>
      </c>
      <c r="K53" s="14">
        <f t="shared" si="4"/>
        <v>124813400</v>
      </c>
      <c r="L53" s="14">
        <f t="shared" si="4"/>
        <v>0</v>
      </c>
    </row>
    <row r="54" spans="1:12" ht="0.75" hidden="1" customHeight="1" x14ac:dyDescent="0.25">
      <c r="A54" s="12">
        <v>1210</v>
      </c>
      <c r="B54" s="13" t="s">
        <v>63</v>
      </c>
      <c r="C54" s="12" t="s">
        <v>64</v>
      </c>
      <c r="D54" s="14">
        <f>SUM(D55)</f>
        <v>0</v>
      </c>
      <c r="E54" s="14">
        <f>SUM(E55)</f>
        <v>0</v>
      </c>
      <c r="F54" s="14" t="s">
        <v>20</v>
      </c>
      <c r="G54" s="14">
        <f>SUM(G55)</f>
        <v>0</v>
      </c>
      <c r="H54" s="14">
        <f>SUM(H55)</f>
        <v>0</v>
      </c>
      <c r="I54" s="14" t="s">
        <v>20</v>
      </c>
      <c r="J54" s="14">
        <f>SUM(J55)</f>
        <v>0</v>
      </c>
      <c r="K54" s="14">
        <f>SUM(K55)</f>
        <v>0</v>
      </c>
      <c r="L54" s="14" t="s">
        <v>20</v>
      </c>
    </row>
    <row r="55" spans="1:12" ht="39.75" hidden="1" customHeight="1" x14ac:dyDescent="0.25">
      <c r="A55" s="12">
        <v>1211</v>
      </c>
      <c r="B55" s="13" t="s">
        <v>65</v>
      </c>
      <c r="C55" s="12"/>
      <c r="D55" s="14">
        <f>SUM(E55,F55)</f>
        <v>0</v>
      </c>
      <c r="E55" s="14">
        <v>0</v>
      </c>
      <c r="F55" s="14" t="s">
        <v>20</v>
      </c>
      <c r="G55" s="14">
        <f>SUM(H55,I55)</f>
        <v>0</v>
      </c>
      <c r="H55" s="14">
        <v>0</v>
      </c>
      <c r="I55" s="14" t="s">
        <v>20</v>
      </c>
      <c r="J55" s="14">
        <f>SUM(K55,L55)</f>
        <v>0</v>
      </c>
      <c r="K55" s="14">
        <v>0</v>
      </c>
      <c r="L55" s="14" t="s">
        <v>20</v>
      </c>
    </row>
    <row r="56" spans="1:12" ht="39.75" hidden="1" customHeight="1" x14ac:dyDescent="0.25">
      <c r="A56" s="12">
        <v>1220</v>
      </c>
      <c r="B56" s="13" t="s">
        <v>66</v>
      </c>
      <c r="C56" s="12" t="s">
        <v>67</v>
      </c>
      <c r="D56" s="14">
        <f>SUM(D57)</f>
        <v>0</v>
      </c>
      <c r="E56" s="14" t="s">
        <v>20</v>
      </c>
      <c r="F56" s="14">
        <f>SUM(F57)</f>
        <v>0</v>
      </c>
      <c r="G56" s="14">
        <f>SUM(G57)</f>
        <v>0</v>
      </c>
      <c r="H56" s="14" t="s">
        <v>20</v>
      </c>
      <c r="I56" s="14">
        <f>SUM(I57)</f>
        <v>0</v>
      </c>
      <c r="J56" s="14">
        <f>SUM(J57)</f>
        <v>0</v>
      </c>
      <c r="K56" s="14" t="s">
        <v>20</v>
      </c>
      <c r="L56" s="14">
        <f>SUM(L57)</f>
        <v>0</v>
      </c>
    </row>
    <row r="57" spans="1:12" ht="39.75" hidden="1" customHeight="1" x14ac:dyDescent="0.25">
      <c r="A57" s="12">
        <v>1221</v>
      </c>
      <c r="B57" s="13" t="s">
        <v>68</v>
      </c>
      <c r="C57" s="12"/>
      <c r="D57" s="14">
        <f>SUM(E57,F57)</f>
        <v>0</v>
      </c>
      <c r="E57" s="14" t="s">
        <v>20</v>
      </c>
      <c r="F57" s="14">
        <v>0</v>
      </c>
      <c r="G57" s="14">
        <f>SUM(H57,I57)</f>
        <v>0</v>
      </c>
      <c r="H57" s="14" t="s">
        <v>20</v>
      </c>
      <c r="I57" s="14">
        <v>0</v>
      </c>
      <c r="J57" s="14">
        <f>SUM(K57,L57)</f>
        <v>0</v>
      </c>
      <c r="K57" s="14" t="s">
        <v>20</v>
      </c>
      <c r="L57" s="14">
        <v>0</v>
      </c>
    </row>
    <row r="58" spans="1:12" ht="39.75" hidden="1" customHeight="1" x14ac:dyDescent="0.25">
      <c r="A58" s="12">
        <v>1230</v>
      </c>
      <c r="B58" s="13" t="s">
        <v>69</v>
      </c>
      <c r="C58" s="12" t="s">
        <v>70</v>
      </c>
      <c r="D58" s="14">
        <f>SUM(D59)</f>
        <v>0</v>
      </c>
      <c r="E58" s="14">
        <f>SUM(E59)</f>
        <v>0</v>
      </c>
      <c r="F58" s="14" t="s">
        <v>20</v>
      </c>
      <c r="G58" s="14">
        <f>SUM(G59)</f>
        <v>0</v>
      </c>
      <c r="H58" s="14">
        <f>SUM(H59)</f>
        <v>0</v>
      </c>
      <c r="I58" s="14" t="s">
        <v>20</v>
      </c>
      <c r="J58" s="14">
        <f>SUM(J59)</f>
        <v>0</v>
      </c>
      <c r="K58" s="14">
        <f>SUM(K59)</f>
        <v>0</v>
      </c>
      <c r="L58" s="14" t="s">
        <v>20</v>
      </c>
    </row>
    <row r="59" spans="1:12" ht="39.75" hidden="1" customHeight="1" x14ac:dyDescent="0.25">
      <c r="A59" s="12">
        <v>1231</v>
      </c>
      <c r="B59" s="13" t="s">
        <v>71</v>
      </c>
      <c r="C59" s="12"/>
      <c r="D59" s="14">
        <f>SUM(E59,F59)</f>
        <v>0</v>
      </c>
      <c r="E59" s="14">
        <v>0</v>
      </c>
      <c r="F59" s="14" t="s">
        <v>20</v>
      </c>
      <c r="G59" s="14">
        <f>SUM(H59,I59)</f>
        <v>0</v>
      </c>
      <c r="H59" s="14">
        <v>0</v>
      </c>
      <c r="I59" s="14" t="s">
        <v>20</v>
      </c>
      <c r="J59" s="14">
        <f>SUM(K59,L59)</f>
        <v>0</v>
      </c>
      <c r="K59" s="14">
        <v>0</v>
      </c>
      <c r="L59" s="14" t="s">
        <v>20</v>
      </c>
    </row>
    <row r="60" spans="1:12" ht="39.75" hidden="1" customHeight="1" x14ac:dyDescent="0.25">
      <c r="A60" s="12">
        <v>1240</v>
      </c>
      <c r="B60" s="13" t="s">
        <v>72</v>
      </c>
      <c r="C60" s="12" t="s">
        <v>73</v>
      </c>
      <c r="D60" s="14">
        <f>SUM(D61)</f>
        <v>0</v>
      </c>
      <c r="E60" s="14" t="s">
        <v>20</v>
      </c>
      <c r="F60" s="14">
        <f>SUM(F61)</f>
        <v>0</v>
      </c>
      <c r="G60" s="14">
        <f>SUM(G61)</f>
        <v>0</v>
      </c>
      <c r="H60" s="14" t="s">
        <v>20</v>
      </c>
      <c r="I60" s="14">
        <f>SUM(I61)</f>
        <v>0</v>
      </c>
      <c r="J60" s="14">
        <f>SUM(J61)</f>
        <v>0</v>
      </c>
      <c r="K60" s="14" t="s">
        <v>20</v>
      </c>
      <c r="L60" s="14">
        <f>SUM(L61)</f>
        <v>0</v>
      </c>
    </row>
    <row r="61" spans="1:12" ht="39.75" hidden="1" customHeight="1" x14ac:dyDescent="0.25">
      <c r="A61" s="12">
        <v>1241</v>
      </c>
      <c r="B61" s="13" t="s">
        <v>74</v>
      </c>
      <c r="C61" s="12"/>
      <c r="D61" s="14">
        <f>SUM(E61,F61)</f>
        <v>0</v>
      </c>
      <c r="E61" s="14" t="s">
        <v>20</v>
      </c>
      <c r="F61" s="14">
        <v>0</v>
      </c>
      <c r="G61" s="14">
        <f>SUM(H61,I61)</f>
        <v>0</v>
      </c>
      <c r="H61" s="14" t="s">
        <v>20</v>
      </c>
      <c r="I61" s="14">
        <v>0</v>
      </c>
      <c r="J61" s="14">
        <f>SUM(K61,L61)</f>
        <v>0</v>
      </c>
      <c r="K61" s="14" t="s">
        <v>20</v>
      </c>
      <c r="L61" s="14">
        <v>0</v>
      </c>
    </row>
    <row r="62" spans="1:12" ht="39.950000000000003" customHeight="1" x14ac:dyDescent="0.25">
      <c r="A62" s="12">
        <v>1250</v>
      </c>
      <c r="B62" s="13" t="s">
        <v>75</v>
      </c>
      <c r="C62" s="12" t="s">
        <v>76</v>
      </c>
      <c r="D62" s="14">
        <f>SUM(D63,D64,D67,D68)</f>
        <v>249626800</v>
      </c>
      <c r="E62" s="14">
        <f>SUM(E63,E64,E67,E68)</f>
        <v>249626800</v>
      </c>
      <c r="F62" s="14" t="s">
        <v>20</v>
      </c>
      <c r="G62" s="14">
        <f>SUM(G63,G64,G67,G68)</f>
        <v>249626800</v>
      </c>
      <c r="H62" s="14">
        <f>SUM(H63,H64,H67,H68)</f>
        <v>249626800</v>
      </c>
      <c r="I62" s="14" t="s">
        <v>20</v>
      </c>
      <c r="J62" s="14">
        <f>SUM(J63,J64,J67,J68)</f>
        <v>124813400</v>
      </c>
      <c r="K62" s="14">
        <f>SUM(K63,K64,K67,K68)</f>
        <v>124813400</v>
      </c>
      <c r="L62" s="14" t="s">
        <v>20</v>
      </c>
    </row>
    <row r="63" spans="1:12" ht="39" customHeight="1" x14ac:dyDescent="0.25">
      <c r="A63" s="12">
        <v>1251</v>
      </c>
      <c r="B63" s="13" t="s">
        <v>77</v>
      </c>
      <c r="C63" s="12"/>
      <c r="D63" s="14">
        <f>SUM(E63,F63)</f>
        <v>249626800</v>
      </c>
      <c r="E63" s="14">
        <v>249626800</v>
      </c>
      <c r="F63" s="14" t="s">
        <v>20</v>
      </c>
      <c r="G63" s="14">
        <f>SUM(H63,I63)</f>
        <v>249626800</v>
      </c>
      <c r="H63" s="14">
        <v>249626800</v>
      </c>
      <c r="I63" s="14" t="s">
        <v>20</v>
      </c>
      <c r="J63" s="14">
        <f>SUM(K63,L63)</f>
        <v>124813400</v>
      </c>
      <c r="K63" s="14">
        <v>124813400</v>
      </c>
      <c r="L63" s="14" t="s">
        <v>20</v>
      </c>
    </row>
    <row r="64" spans="1:12" ht="39.75" hidden="1" customHeight="1" x14ac:dyDescent="0.25">
      <c r="A64" s="12">
        <v>1252</v>
      </c>
      <c r="B64" s="13" t="s">
        <v>78</v>
      </c>
      <c r="C64" s="12"/>
      <c r="D64" s="14">
        <f>SUM(D65:D66)</f>
        <v>0</v>
      </c>
      <c r="E64" s="14">
        <f>SUM(E65:E66)</f>
        <v>0</v>
      </c>
      <c r="F64" s="14" t="s">
        <v>20</v>
      </c>
      <c r="G64" s="14">
        <f>SUM(G65:G66)</f>
        <v>0</v>
      </c>
      <c r="H64" s="14">
        <f>SUM(H65:H66)</f>
        <v>0</v>
      </c>
      <c r="I64" s="14" t="s">
        <v>20</v>
      </c>
      <c r="J64" s="14">
        <f>SUM(J65:J66)</f>
        <v>0</v>
      </c>
      <c r="K64" s="14">
        <f>SUM(K65:K66)</f>
        <v>0</v>
      </c>
      <c r="L64" s="14" t="s">
        <v>20</v>
      </c>
    </row>
    <row r="65" spans="1:12" ht="39.75" hidden="1" customHeight="1" x14ac:dyDescent="0.25">
      <c r="A65" s="12">
        <v>1253</v>
      </c>
      <c r="B65" s="13" t="s">
        <v>79</v>
      </c>
      <c r="C65" s="12"/>
      <c r="D65" s="14">
        <f>SUM(E65,F65)</f>
        <v>0</v>
      </c>
      <c r="E65" s="14">
        <v>0</v>
      </c>
      <c r="F65" s="14" t="s">
        <v>20</v>
      </c>
      <c r="G65" s="14">
        <f>SUM(H65,I65)</f>
        <v>0</v>
      </c>
      <c r="H65" s="14">
        <v>0</v>
      </c>
      <c r="I65" s="14" t="s">
        <v>20</v>
      </c>
      <c r="J65" s="14">
        <f>SUM(K65,L65)</f>
        <v>0</v>
      </c>
      <c r="K65" s="14">
        <v>0</v>
      </c>
      <c r="L65" s="14" t="s">
        <v>20</v>
      </c>
    </row>
    <row r="66" spans="1:12" ht="39.75" hidden="1" customHeight="1" x14ac:dyDescent="0.25">
      <c r="A66" s="12">
        <v>1254</v>
      </c>
      <c r="B66" s="13" t="s">
        <v>80</v>
      </c>
      <c r="C66" s="12"/>
      <c r="D66" s="14">
        <f>SUM(E66,F66)</f>
        <v>0</v>
      </c>
      <c r="E66" s="14">
        <v>0</v>
      </c>
      <c r="F66" s="14" t="s">
        <v>20</v>
      </c>
      <c r="G66" s="14">
        <f>SUM(H66,I66)</f>
        <v>0</v>
      </c>
      <c r="H66" s="14">
        <v>0</v>
      </c>
      <c r="I66" s="14" t="s">
        <v>20</v>
      </c>
      <c r="J66" s="14">
        <f>SUM(K66,L66)</f>
        <v>0</v>
      </c>
      <c r="K66" s="14">
        <v>0</v>
      </c>
      <c r="L66" s="14" t="s">
        <v>20</v>
      </c>
    </row>
    <row r="67" spans="1:12" ht="39.75" hidden="1" customHeight="1" x14ac:dyDescent="0.25">
      <c r="A67" s="12">
        <v>1255</v>
      </c>
      <c r="B67" s="13" t="s">
        <v>81</v>
      </c>
      <c r="C67" s="12"/>
      <c r="D67" s="14">
        <f>SUM(E67,F67)</f>
        <v>0</v>
      </c>
      <c r="E67" s="14">
        <v>0</v>
      </c>
      <c r="F67" s="14" t="s">
        <v>20</v>
      </c>
      <c r="G67" s="14">
        <f>SUM(H67,I67)</f>
        <v>0</v>
      </c>
      <c r="H67" s="14">
        <v>0</v>
      </c>
      <c r="I67" s="14" t="s">
        <v>20</v>
      </c>
      <c r="J67" s="14">
        <f>SUM(K67,L67)</f>
        <v>0</v>
      </c>
      <c r="K67" s="14">
        <v>0</v>
      </c>
      <c r="L67" s="14" t="s">
        <v>20</v>
      </c>
    </row>
    <row r="68" spans="1:12" ht="39.75" hidden="1" customHeight="1" x14ac:dyDescent="0.25">
      <c r="A68" s="12">
        <v>1256</v>
      </c>
      <c r="B68" s="13" t="s">
        <v>82</v>
      </c>
      <c r="C68" s="12"/>
      <c r="D68" s="14">
        <f>SUM(E68,F68)</f>
        <v>0</v>
      </c>
      <c r="E68" s="14">
        <v>0</v>
      </c>
      <c r="F68" s="14" t="s">
        <v>20</v>
      </c>
      <c r="G68" s="14">
        <f>SUM(H68,I68)</f>
        <v>0</v>
      </c>
      <c r="H68" s="14">
        <v>0</v>
      </c>
      <c r="I68" s="14" t="s">
        <v>20</v>
      </c>
      <c r="J68" s="14">
        <f>SUM(K68,L68)</f>
        <v>0</v>
      </c>
      <c r="K68" s="14">
        <v>0</v>
      </c>
      <c r="L68" s="14" t="s">
        <v>20</v>
      </c>
    </row>
    <row r="69" spans="1:12" ht="39.950000000000003" customHeight="1" x14ac:dyDescent="0.25">
      <c r="A69" s="12">
        <v>1260</v>
      </c>
      <c r="B69" s="13" t="s">
        <v>83</v>
      </c>
      <c r="C69" s="12" t="s">
        <v>84</v>
      </c>
      <c r="D69" s="14">
        <f>SUM(D70,D71)</f>
        <v>29530900</v>
      </c>
      <c r="E69" s="14" t="s">
        <v>20</v>
      </c>
      <c r="F69" s="14">
        <f>SUM(F70,F71)</f>
        <v>29530900</v>
      </c>
      <c r="G69" s="14">
        <f>SUM(G70,G71)</f>
        <v>29530900</v>
      </c>
      <c r="H69" s="14" t="s">
        <v>20</v>
      </c>
      <c r="I69" s="14">
        <f>SUM(I70,I71)</f>
        <v>29530900</v>
      </c>
      <c r="J69" s="14">
        <f>SUM(J70,J71)</f>
        <v>0</v>
      </c>
      <c r="K69" s="14" t="s">
        <v>20</v>
      </c>
      <c r="L69" s="14">
        <f>SUM(L70,L71)</f>
        <v>0</v>
      </c>
    </row>
    <row r="70" spans="1:12" ht="47.25" customHeight="1" x14ac:dyDescent="0.25">
      <c r="A70" s="12">
        <v>1261</v>
      </c>
      <c r="B70" s="13" t="s">
        <v>85</v>
      </c>
      <c r="C70" s="12"/>
      <c r="D70" s="14">
        <f>SUM(E70,F70)</f>
        <v>29530900</v>
      </c>
      <c r="E70" s="14" t="s">
        <v>20</v>
      </c>
      <c r="F70" s="14">
        <v>29530900</v>
      </c>
      <c r="G70" s="14">
        <f>SUM(H70,I70)</f>
        <v>29530900</v>
      </c>
      <c r="H70" s="14" t="s">
        <v>20</v>
      </c>
      <c r="I70" s="14">
        <v>29530900</v>
      </c>
      <c r="J70" s="14">
        <f>SUM(K70,L70)</f>
        <v>0</v>
      </c>
      <c r="K70" s="14" t="s">
        <v>20</v>
      </c>
      <c r="L70" s="14">
        <v>0</v>
      </c>
    </row>
    <row r="71" spans="1:12" ht="39.75" hidden="1" customHeight="1" x14ac:dyDescent="0.25">
      <c r="A71" s="12">
        <v>1262</v>
      </c>
      <c r="B71" s="13" t="s">
        <v>86</v>
      </c>
      <c r="C71" s="12"/>
      <c r="D71" s="14">
        <f>SUM(E71,F71)</f>
        <v>0</v>
      </c>
      <c r="E71" s="14" t="s">
        <v>20</v>
      </c>
      <c r="F71" s="14">
        <v>0</v>
      </c>
      <c r="G71" s="14">
        <f>SUM(H71,I71)</f>
        <v>0</v>
      </c>
      <c r="H71" s="14" t="s">
        <v>20</v>
      </c>
      <c r="I71" s="14">
        <v>0</v>
      </c>
      <c r="J71" s="14">
        <f>SUM(K71,L71)</f>
        <v>0</v>
      </c>
      <c r="K71" s="14" t="s">
        <v>20</v>
      </c>
      <c r="L71" s="14">
        <v>0</v>
      </c>
    </row>
    <row r="72" spans="1:12" ht="42.75" customHeight="1" x14ac:dyDescent="0.25">
      <c r="A72" s="12">
        <v>1300</v>
      </c>
      <c r="B72" s="13" t="s">
        <v>87</v>
      </c>
      <c r="C72" s="12" t="s">
        <v>88</v>
      </c>
      <c r="D72" s="14">
        <f t="shared" ref="D72:L72" si="5">SUM(D73,D75,D77,D82,D86,D110,D113,D116,D119)</f>
        <v>11331000</v>
      </c>
      <c r="E72" s="14">
        <f t="shared" si="5"/>
        <v>11331000</v>
      </c>
      <c r="F72" s="14">
        <f t="shared" si="5"/>
        <v>30000000</v>
      </c>
      <c r="G72" s="14">
        <f t="shared" si="5"/>
        <v>11331000</v>
      </c>
      <c r="H72" s="14">
        <f t="shared" si="5"/>
        <v>11331000</v>
      </c>
      <c r="I72" s="14">
        <f t="shared" si="5"/>
        <v>30000000</v>
      </c>
      <c r="J72" s="14">
        <f t="shared" si="5"/>
        <v>7228167</v>
      </c>
      <c r="K72" s="14">
        <f t="shared" si="5"/>
        <v>7228167</v>
      </c>
      <c r="L72" s="14">
        <f t="shared" si="5"/>
        <v>0</v>
      </c>
    </row>
    <row r="73" spans="1:12" ht="39.75" hidden="1" customHeight="1" x14ac:dyDescent="0.25">
      <c r="A73" s="12">
        <v>1310</v>
      </c>
      <c r="B73" s="13" t="s">
        <v>89</v>
      </c>
      <c r="C73" s="12" t="s">
        <v>90</v>
      </c>
      <c r="D73" s="14">
        <f>SUM(D74)</f>
        <v>0</v>
      </c>
      <c r="E73" s="14" t="s">
        <v>20</v>
      </c>
      <c r="F73" s="14">
        <f>SUM(F74)</f>
        <v>0</v>
      </c>
      <c r="G73" s="14">
        <f>SUM(G74)</f>
        <v>0</v>
      </c>
      <c r="H73" s="14" t="s">
        <v>20</v>
      </c>
      <c r="I73" s="14">
        <f>SUM(I74)</f>
        <v>0</v>
      </c>
      <c r="J73" s="14">
        <f>SUM(J74)</f>
        <v>0</v>
      </c>
      <c r="K73" s="14" t="s">
        <v>20</v>
      </c>
      <c r="L73" s="14">
        <f>SUM(L74)</f>
        <v>0</v>
      </c>
    </row>
    <row r="74" spans="1:12" ht="39.75" hidden="1" customHeight="1" x14ac:dyDescent="0.25">
      <c r="A74" s="12">
        <v>1311</v>
      </c>
      <c r="B74" s="13" t="s">
        <v>91</v>
      </c>
      <c r="C74" s="12"/>
      <c r="D74" s="14">
        <f>SUM(E74,F74)</f>
        <v>0</v>
      </c>
      <c r="E74" s="14" t="s">
        <v>20</v>
      </c>
      <c r="F74" s="14">
        <v>0</v>
      </c>
      <c r="G74" s="14">
        <f>SUM(H74,I74)</f>
        <v>0</v>
      </c>
      <c r="H74" s="14" t="s">
        <v>20</v>
      </c>
      <c r="I74" s="14">
        <v>0</v>
      </c>
      <c r="J74" s="14">
        <f>SUM(K74,L74)</f>
        <v>0</v>
      </c>
      <c r="K74" s="14" t="s">
        <v>20</v>
      </c>
      <c r="L74" s="14">
        <v>0</v>
      </c>
    </row>
    <row r="75" spans="1:12" ht="39.75" hidden="1" customHeight="1" x14ac:dyDescent="0.25">
      <c r="A75" s="12">
        <v>1320</v>
      </c>
      <c r="B75" s="13" t="s">
        <v>92</v>
      </c>
      <c r="C75" s="12" t="s">
        <v>93</v>
      </c>
      <c r="D75" s="14">
        <f>SUM(D76)</f>
        <v>0</v>
      </c>
      <c r="E75" s="14">
        <f>SUM(E76)</f>
        <v>0</v>
      </c>
      <c r="F75" s="14" t="s">
        <v>20</v>
      </c>
      <c r="G75" s="14">
        <f>SUM(G76)</f>
        <v>0</v>
      </c>
      <c r="H75" s="14">
        <f>SUM(H76)</f>
        <v>0</v>
      </c>
      <c r="I75" s="14" t="s">
        <v>20</v>
      </c>
      <c r="J75" s="14">
        <f>SUM(J76)</f>
        <v>0</v>
      </c>
      <c r="K75" s="14">
        <f>SUM(K76)</f>
        <v>0</v>
      </c>
      <c r="L75" s="14" t="s">
        <v>20</v>
      </c>
    </row>
    <row r="76" spans="1:12" ht="39.75" hidden="1" customHeight="1" x14ac:dyDescent="0.25">
      <c r="A76" s="12">
        <v>1321</v>
      </c>
      <c r="B76" s="13" t="s">
        <v>94</v>
      </c>
      <c r="C76" s="12"/>
      <c r="D76" s="14">
        <f>SUM(E76,F76)</f>
        <v>0</v>
      </c>
      <c r="E76" s="14">
        <v>0</v>
      </c>
      <c r="F76" s="14" t="s">
        <v>20</v>
      </c>
      <c r="G76" s="14">
        <f>SUM(H76,I76)</f>
        <v>0</v>
      </c>
      <c r="H76" s="14">
        <v>0</v>
      </c>
      <c r="I76" s="14" t="s">
        <v>20</v>
      </c>
      <c r="J76" s="14">
        <f>SUM(K76,L76)</f>
        <v>0</v>
      </c>
      <c r="K76" s="14">
        <v>0</v>
      </c>
      <c r="L76" s="14" t="s">
        <v>20</v>
      </c>
    </row>
    <row r="77" spans="1:12" ht="39.950000000000003" customHeight="1" x14ac:dyDescent="0.25">
      <c r="A77" s="12">
        <v>1330</v>
      </c>
      <c r="B77" s="13" t="s">
        <v>95</v>
      </c>
      <c r="C77" s="12" t="s">
        <v>96</v>
      </c>
      <c r="D77" s="14">
        <f>SUM(D78:D81)</f>
        <v>8711000</v>
      </c>
      <c r="E77" s="14">
        <f>SUM(E78:E81)</f>
        <v>8711000</v>
      </c>
      <c r="F77" s="14" t="s">
        <v>20</v>
      </c>
      <c r="G77" s="14">
        <f>SUM(G78:G81)</f>
        <v>8711000</v>
      </c>
      <c r="H77" s="14">
        <f>SUM(H78:H81)</f>
        <v>8711000</v>
      </c>
      <c r="I77" s="14" t="s">
        <v>20</v>
      </c>
      <c r="J77" s="14">
        <f>SUM(J78:J81)</f>
        <v>5157651</v>
      </c>
      <c r="K77" s="14">
        <f>SUM(K78:K81)</f>
        <v>5157651</v>
      </c>
      <c r="L77" s="14" t="s">
        <v>20</v>
      </c>
    </row>
    <row r="78" spans="1:12" ht="36" customHeight="1" x14ac:dyDescent="0.25">
      <c r="A78" s="12">
        <v>1331</v>
      </c>
      <c r="B78" s="13" t="s">
        <v>97</v>
      </c>
      <c r="C78" s="12"/>
      <c r="D78" s="14">
        <f>SUM(E78,F78)</f>
        <v>8711000</v>
      </c>
      <c r="E78" s="14">
        <v>8711000</v>
      </c>
      <c r="F78" s="14" t="s">
        <v>20</v>
      </c>
      <c r="G78" s="14">
        <f>SUM(H78,I78)</f>
        <v>8711000</v>
      </c>
      <c r="H78" s="14">
        <v>8711000</v>
      </c>
      <c r="I78" s="14" t="s">
        <v>20</v>
      </c>
      <c r="J78" s="14">
        <f>SUM(K78,L78)</f>
        <v>5157651</v>
      </c>
      <c r="K78" s="14">
        <v>5157651</v>
      </c>
      <c r="L78" s="14" t="s">
        <v>20</v>
      </c>
    </row>
    <row r="79" spans="1:12" ht="39.75" hidden="1" customHeight="1" x14ac:dyDescent="0.25">
      <c r="A79" s="12">
        <v>1332</v>
      </c>
      <c r="B79" s="13" t="s">
        <v>98</v>
      </c>
      <c r="C79" s="12"/>
      <c r="D79" s="14">
        <f>SUM(E79,F79)</f>
        <v>0</v>
      </c>
      <c r="E79" s="14">
        <v>0</v>
      </c>
      <c r="F79" s="14" t="s">
        <v>20</v>
      </c>
      <c r="G79" s="14">
        <f>SUM(H79,I79)</f>
        <v>0</v>
      </c>
      <c r="H79" s="14">
        <v>0</v>
      </c>
      <c r="I79" s="14" t="s">
        <v>20</v>
      </c>
      <c r="J79" s="14">
        <f>SUM(K79,L79)</f>
        <v>0</v>
      </c>
      <c r="K79" s="14">
        <v>0</v>
      </c>
      <c r="L79" s="14" t="s">
        <v>20</v>
      </c>
    </row>
    <row r="80" spans="1:12" ht="39.75" hidden="1" customHeight="1" x14ac:dyDescent="0.25">
      <c r="A80" s="12">
        <v>1333</v>
      </c>
      <c r="B80" s="13" t="s">
        <v>99</v>
      </c>
      <c r="C80" s="12"/>
      <c r="D80" s="14">
        <f>SUM(E80,F80)</f>
        <v>0</v>
      </c>
      <c r="E80" s="14">
        <v>0</v>
      </c>
      <c r="F80" s="14" t="s">
        <v>20</v>
      </c>
      <c r="G80" s="14">
        <f>SUM(H80,I80)</f>
        <v>0</v>
      </c>
      <c r="H80" s="14">
        <v>0</v>
      </c>
      <c r="I80" s="14" t="s">
        <v>20</v>
      </c>
      <c r="J80" s="14">
        <f>SUM(K80,L80)</f>
        <v>0</v>
      </c>
      <c r="K80" s="14">
        <v>0</v>
      </c>
      <c r="L80" s="14" t="s">
        <v>20</v>
      </c>
    </row>
    <row r="81" spans="1:12" ht="39.75" hidden="1" customHeight="1" x14ac:dyDescent="0.25">
      <c r="A81" s="12">
        <v>1334</v>
      </c>
      <c r="B81" s="13" t="s">
        <v>100</v>
      </c>
      <c r="C81" s="12"/>
      <c r="D81" s="14">
        <f>SUM(E81,F81)</f>
        <v>0</v>
      </c>
      <c r="E81" s="14">
        <v>0</v>
      </c>
      <c r="F81" s="14" t="s">
        <v>20</v>
      </c>
      <c r="G81" s="14">
        <f>SUM(H81,I81)</f>
        <v>0</v>
      </c>
      <c r="H81" s="14">
        <v>0</v>
      </c>
      <c r="I81" s="14" t="s">
        <v>20</v>
      </c>
      <c r="J81" s="14">
        <f>SUM(K81,L81)</f>
        <v>0</v>
      </c>
      <c r="K81" s="14">
        <v>0</v>
      </c>
      <c r="L81" s="14" t="s">
        <v>20</v>
      </c>
    </row>
    <row r="82" spans="1:12" ht="39.75" hidden="1" customHeight="1" x14ac:dyDescent="0.25">
      <c r="A82" s="12">
        <v>1340</v>
      </c>
      <c r="B82" s="13" t="s">
        <v>101</v>
      </c>
      <c r="C82" s="12" t="s">
        <v>102</v>
      </c>
      <c r="D82" s="14">
        <f>SUM(D83,D84,D85)</f>
        <v>0</v>
      </c>
      <c r="E82" s="14">
        <f>SUM(E83,E84,E85)</f>
        <v>0</v>
      </c>
      <c r="F82" s="14" t="s">
        <v>20</v>
      </c>
      <c r="G82" s="14">
        <f>SUM(G83,G84,G85)</f>
        <v>0</v>
      </c>
      <c r="H82" s="14">
        <f>SUM(H83,H84,H85)</f>
        <v>0</v>
      </c>
      <c r="I82" s="14" t="s">
        <v>20</v>
      </c>
      <c r="J82" s="14">
        <f>SUM(J83,J84,J85)</f>
        <v>0</v>
      </c>
      <c r="K82" s="14">
        <f>SUM(K83,K84,K85)</f>
        <v>0</v>
      </c>
      <c r="L82" s="14" t="s">
        <v>20</v>
      </c>
    </row>
    <row r="83" spans="1:12" ht="39.75" hidden="1" customHeight="1" x14ac:dyDescent="0.25">
      <c r="A83" s="12">
        <v>1341</v>
      </c>
      <c r="B83" s="13" t="s">
        <v>103</v>
      </c>
      <c r="C83" s="12"/>
      <c r="D83" s="14">
        <f>SUM(E83,F83)</f>
        <v>0</v>
      </c>
      <c r="E83" s="14">
        <v>0</v>
      </c>
      <c r="F83" s="14" t="s">
        <v>20</v>
      </c>
      <c r="G83" s="14">
        <f>SUM(H83,I83)</f>
        <v>0</v>
      </c>
      <c r="H83" s="14">
        <v>0</v>
      </c>
      <c r="I83" s="14" t="s">
        <v>20</v>
      </c>
      <c r="J83" s="14">
        <f>SUM(K83,L83)</f>
        <v>0</v>
      </c>
      <c r="K83" s="14">
        <v>0</v>
      </c>
      <c r="L83" s="14" t="s">
        <v>20</v>
      </c>
    </row>
    <row r="84" spans="1:12" ht="39.75" hidden="1" customHeight="1" x14ac:dyDescent="0.25">
      <c r="A84" s="12">
        <v>1342</v>
      </c>
      <c r="B84" s="13" t="s">
        <v>104</v>
      </c>
      <c r="C84" s="12"/>
      <c r="D84" s="14">
        <f>SUM(E84,F84)</f>
        <v>0</v>
      </c>
      <c r="E84" s="14">
        <v>0</v>
      </c>
      <c r="F84" s="14" t="s">
        <v>20</v>
      </c>
      <c r="G84" s="14">
        <f>SUM(H84,I84)</f>
        <v>0</v>
      </c>
      <c r="H84" s="14">
        <v>0</v>
      </c>
      <c r="I84" s="14" t="s">
        <v>20</v>
      </c>
      <c r="J84" s="14">
        <f>SUM(K84,L84)</f>
        <v>0</v>
      </c>
      <c r="K84" s="14">
        <v>0</v>
      </c>
      <c r="L84" s="14" t="s">
        <v>20</v>
      </c>
    </row>
    <row r="85" spans="1:12" ht="39.75" hidden="1" customHeight="1" x14ac:dyDescent="0.25">
      <c r="A85" s="12">
        <v>1343</v>
      </c>
      <c r="B85" s="13" t="s">
        <v>105</v>
      </c>
      <c r="C85" s="12"/>
      <c r="D85" s="14">
        <f>SUM(E85,F85)</f>
        <v>0</v>
      </c>
      <c r="E85" s="14">
        <v>0</v>
      </c>
      <c r="F85" s="14" t="s">
        <v>20</v>
      </c>
      <c r="G85" s="14">
        <f>SUM(H85,I85)</f>
        <v>0</v>
      </c>
      <c r="H85" s="14">
        <v>0</v>
      </c>
      <c r="I85" s="14" t="s">
        <v>20</v>
      </c>
      <c r="J85" s="14">
        <f>SUM(K85,L85)</f>
        <v>0</v>
      </c>
      <c r="K85" s="14">
        <v>0</v>
      </c>
      <c r="L85" s="14" t="s">
        <v>20</v>
      </c>
    </row>
    <row r="86" spans="1:12" ht="39.950000000000003" customHeight="1" x14ac:dyDescent="0.25">
      <c r="A86" s="12">
        <v>1350</v>
      </c>
      <c r="B86" s="13" t="s">
        <v>106</v>
      </c>
      <c r="C86" s="12" t="s">
        <v>107</v>
      </c>
      <c r="D86" s="14">
        <f>SUM(D87,D108,D109)</f>
        <v>2620000</v>
      </c>
      <c r="E86" s="14">
        <f>SUM(E87,E108,E109)</f>
        <v>2620000</v>
      </c>
      <c r="F86" s="14" t="s">
        <v>20</v>
      </c>
      <c r="G86" s="14">
        <f>SUM(G87,G108,G109)</f>
        <v>2620000</v>
      </c>
      <c r="H86" s="14">
        <f>SUM(H87,H108,H109)</f>
        <v>2620000</v>
      </c>
      <c r="I86" s="14" t="s">
        <v>20</v>
      </c>
      <c r="J86" s="14">
        <f>SUM(J87,J108,J109)</f>
        <v>955971</v>
      </c>
      <c r="K86" s="14">
        <f>SUM(K87,K108,K109)</f>
        <v>955971</v>
      </c>
      <c r="L86" s="14" t="s">
        <v>20</v>
      </c>
    </row>
    <row r="87" spans="1:12" ht="80.25" customHeight="1" x14ac:dyDescent="0.25">
      <c r="A87" s="12">
        <v>1351</v>
      </c>
      <c r="B87" s="13" t="s">
        <v>108</v>
      </c>
      <c r="C87" s="12"/>
      <c r="D87" s="14">
        <f>SUM(D88:D107)</f>
        <v>2620000</v>
      </c>
      <c r="E87" s="14">
        <f>SUM(E88:E107)</f>
        <v>2620000</v>
      </c>
      <c r="F87" s="14" t="s">
        <v>20</v>
      </c>
      <c r="G87" s="14">
        <f>SUM(G88:G107)</f>
        <v>2620000</v>
      </c>
      <c r="H87" s="14">
        <f>SUM(H88:H107)</f>
        <v>2620000</v>
      </c>
      <c r="I87" s="14" t="s">
        <v>20</v>
      </c>
      <c r="J87" s="14">
        <f>SUM(J88:J107)</f>
        <v>955971</v>
      </c>
      <c r="K87" s="14">
        <f>SUM(K88:K107)</f>
        <v>955971</v>
      </c>
      <c r="L87" s="14" t="s">
        <v>20</v>
      </c>
    </row>
    <row r="88" spans="1:12" ht="39.75" hidden="1" customHeight="1" x14ac:dyDescent="0.25">
      <c r="A88" s="12">
        <v>13501</v>
      </c>
      <c r="B88" s="13" t="s">
        <v>109</v>
      </c>
      <c r="C88" s="12"/>
      <c r="D88" s="14">
        <f t="shared" ref="D88:D109" si="6">SUM(E88,F88)</f>
        <v>0</v>
      </c>
      <c r="E88" s="14">
        <v>0</v>
      </c>
      <c r="F88" s="14" t="s">
        <v>20</v>
      </c>
      <c r="G88" s="14">
        <f t="shared" ref="G88:G109" si="7">SUM(H88,I88)</f>
        <v>0</v>
      </c>
      <c r="H88" s="14">
        <v>0</v>
      </c>
      <c r="I88" s="14" t="s">
        <v>20</v>
      </c>
      <c r="J88" s="14">
        <f t="shared" ref="J88:J109" si="8">SUM(K88,L88)</f>
        <v>0</v>
      </c>
      <c r="K88" s="14">
        <v>0</v>
      </c>
      <c r="L88" s="14" t="s">
        <v>20</v>
      </c>
    </row>
    <row r="89" spans="1:12" ht="39.75" hidden="1" customHeight="1" x14ac:dyDescent="0.25">
      <c r="A89" s="12">
        <v>13502</v>
      </c>
      <c r="B89" s="13" t="s">
        <v>110</v>
      </c>
      <c r="C89" s="12"/>
      <c r="D89" s="14">
        <f t="shared" si="6"/>
        <v>0</v>
      </c>
      <c r="E89" s="14">
        <v>0</v>
      </c>
      <c r="F89" s="14" t="s">
        <v>20</v>
      </c>
      <c r="G89" s="14">
        <f t="shared" si="7"/>
        <v>0</v>
      </c>
      <c r="H89" s="14">
        <v>0</v>
      </c>
      <c r="I89" s="14" t="s">
        <v>20</v>
      </c>
      <c r="J89" s="14">
        <f t="shared" si="8"/>
        <v>0</v>
      </c>
      <c r="K89" s="14">
        <v>0</v>
      </c>
      <c r="L89" s="14" t="s">
        <v>20</v>
      </c>
    </row>
    <row r="90" spans="1:12" ht="60" customHeight="1" x14ac:dyDescent="0.25">
      <c r="A90" s="12">
        <v>13503</v>
      </c>
      <c r="B90" s="13" t="s">
        <v>111</v>
      </c>
      <c r="C90" s="12"/>
      <c r="D90" s="14">
        <f t="shared" si="6"/>
        <v>1000000</v>
      </c>
      <c r="E90" s="14">
        <v>1000000</v>
      </c>
      <c r="F90" s="14" t="s">
        <v>20</v>
      </c>
      <c r="G90" s="14">
        <f t="shared" si="7"/>
        <v>1000000</v>
      </c>
      <c r="H90" s="14">
        <v>1000000</v>
      </c>
      <c r="I90" s="14" t="s">
        <v>20</v>
      </c>
      <c r="J90" s="14">
        <f t="shared" si="8"/>
        <v>145971</v>
      </c>
      <c r="K90" s="14">
        <v>145971</v>
      </c>
      <c r="L90" s="14" t="s">
        <v>20</v>
      </c>
    </row>
    <row r="91" spans="1:12" ht="39.75" hidden="1" customHeight="1" x14ac:dyDescent="0.25">
      <c r="A91" s="12">
        <v>13504</v>
      </c>
      <c r="B91" s="13" t="s">
        <v>112</v>
      </c>
      <c r="C91" s="12"/>
      <c r="D91" s="14">
        <f t="shared" si="6"/>
        <v>0</v>
      </c>
      <c r="E91" s="14">
        <v>0</v>
      </c>
      <c r="F91" s="14" t="s">
        <v>20</v>
      </c>
      <c r="G91" s="14">
        <f t="shared" si="7"/>
        <v>0</v>
      </c>
      <c r="H91" s="14">
        <v>0</v>
      </c>
      <c r="I91" s="14" t="s">
        <v>20</v>
      </c>
      <c r="J91" s="14">
        <f t="shared" si="8"/>
        <v>0</v>
      </c>
      <c r="K91" s="14">
        <v>0</v>
      </c>
      <c r="L91" s="14" t="s">
        <v>20</v>
      </c>
    </row>
    <row r="92" spans="1:12" ht="39.75" hidden="1" customHeight="1" x14ac:dyDescent="0.25">
      <c r="A92" s="12">
        <v>13505</v>
      </c>
      <c r="B92" s="13" t="s">
        <v>113</v>
      </c>
      <c r="C92" s="12"/>
      <c r="D92" s="14">
        <f t="shared" si="6"/>
        <v>0</v>
      </c>
      <c r="E92" s="14">
        <v>0</v>
      </c>
      <c r="F92" s="14" t="s">
        <v>20</v>
      </c>
      <c r="G92" s="14">
        <f t="shared" si="7"/>
        <v>0</v>
      </c>
      <c r="H92" s="14">
        <v>0</v>
      </c>
      <c r="I92" s="14" t="s">
        <v>20</v>
      </c>
      <c r="J92" s="14">
        <f t="shared" si="8"/>
        <v>0</v>
      </c>
      <c r="K92" s="14">
        <v>0</v>
      </c>
      <c r="L92" s="14" t="s">
        <v>20</v>
      </c>
    </row>
    <row r="93" spans="1:12" ht="39.75" hidden="1" customHeight="1" x14ac:dyDescent="0.25">
      <c r="A93" s="12">
        <v>13506</v>
      </c>
      <c r="B93" s="13" t="s">
        <v>114</v>
      </c>
      <c r="C93" s="12"/>
      <c r="D93" s="14">
        <f t="shared" si="6"/>
        <v>0</v>
      </c>
      <c r="E93" s="14">
        <v>0</v>
      </c>
      <c r="F93" s="14" t="s">
        <v>20</v>
      </c>
      <c r="G93" s="14">
        <f t="shared" si="7"/>
        <v>0</v>
      </c>
      <c r="H93" s="14">
        <v>0</v>
      </c>
      <c r="I93" s="14" t="s">
        <v>20</v>
      </c>
      <c r="J93" s="14">
        <f t="shared" si="8"/>
        <v>0</v>
      </c>
      <c r="K93" s="14">
        <v>0</v>
      </c>
      <c r="L93" s="14" t="s">
        <v>20</v>
      </c>
    </row>
    <row r="94" spans="1:12" ht="49.5" customHeight="1" x14ac:dyDescent="0.25">
      <c r="A94" s="12">
        <v>13507</v>
      </c>
      <c r="B94" s="13" t="s">
        <v>115</v>
      </c>
      <c r="C94" s="12"/>
      <c r="D94" s="14">
        <f t="shared" si="6"/>
        <v>1620000</v>
      </c>
      <c r="E94" s="14">
        <v>1620000</v>
      </c>
      <c r="F94" s="14" t="s">
        <v>20</v>
      </c>
      <c r="G94" s="14">
        <f t="shared" si="7"/>
        <v>1620000</v>
      </c>
      <c r="H94" s="14">
        <v>1620000</v>
      </c>
      <c r="I94" s="14" t="s">
        <v>20</v>
      </c>
      <c r="J94" s="14">
        <f t="shared" si="8"/>
        <v>810000</v>
      </c>
      <c r="K94" s="14">
        <v>810000</v>
      </c>
      <c r="L94" s="14" t="s">
        <v>20</v>
      </c>
    </row>
    <row r="95" spans="1:12" ht="39.75" hidden="1" customHeight="1" x14ac:dyDescent="0.25">
      <c r="A95" s="12">
        <v>13508</v>
      </c>
      <c r="B95" s="13" t="s">
        <v>116</v>
      </c>
      <c r="C95" s="12"/>
      <c r="D95" s="14">
        <f t="shared" si="6"/>
        <v>0</v>
      </c>
      <c r="E95" s="14">
        <v>0</v>
      </c>
      <c r="F95" s="14" t="s">
        <v>20</v>
      </c>
      <c r="G95" s="14">
        <f t="shared" si="7"/>
        <v>0</v>
      </c>
      <c r="H95" s="14">
        <v>0</v>
      </c>
      <c r="I95" s="14" t="s">
        <v>20</v>
      </c>
      <c r="J95" s="14">
        <f t="shared" si="8"/>
        <v>0</v>
      </c>
      <c r="K95" s="14">
        <v>0</v>
      </c>
      <c r="L95" s="14" t="s">
        <v>20</v>
      </c>
    </row>
    <row r="96" spans="1:12" ht="39.75" hidden="1" customHeight="1" x14ac:dyDescent="0.25">
      <c r="A96" s="12">
        <v>13509</v>
      </c>
      <c r="B96" s="13" t="s">
        <v>117</v>
      </c>
      <c r="C96" s="12"/>
      <c r="D96" s="14">
        <f t="shared" si="6"/>
        <v>0</v>
      </c>
      <c r="E96" s="14">
        <v>0</v>
      </c>
      <c r="F96" s="14" t="s">
        <v>20</v>
      </c>
      <c r="G96" s="14">
        <f t="shared" si="7"/>
        <v>0</v>
      </c>
      <c r="H96" s="14">
        <v>0</v>
      </c>
      <c r="I96" s="14" t="s">
        <v>20</v>
      </c>
      <c r="J96" s="14">
        <f t="shared" si="8"/>
        <v>0</v>
      </c>
      <c r="K96" s="14">
        <v>0</v>
      </c>
      <c r="L96" s="14" t="s">
        <v>20</v>
      </c>
    </row>
    <row r="97" spans="1:12" ht="39.75" hidden="1" customHeight="1" x14ac:dyDescent="0.25">
      <c r="A97" s="12">
        <v>13510</v>
      </c>
      <c r="B97" s="13" t="s">
        <v>118</v>
      </c>
      <c r="C97" s="12"/>
      <c r="D97" s="14">
        <f t="shared" si="6"/>
        <v>0</v>
      </c>
      <c r="E97" s="14">
        <v>0</v>
      </c>
      <c r="F97" s="14" t="s">
        <v>20</v>
      </c>
      <c r="G97" s="14">
        <f t="shared" si="7"/>
        <v>0</v>
      </c>
      <c r="H97" s="14">
        <v>0</v>
      </c>
      <c r="I97" s="14" t="s">
        <v>20</v>
      </c>
      <c r="J97" s="14">
        <f t="shared" si="8"/>
        <v>0</v>
      </c>
      <c r="K97" s="14">
        <v>0</v>
      </c>
      <c r="L97" s="14" t="s">
        <v>20</v>
      </c>
    </row>
    <row r="98" spans="1:12" ht="39.75" hidden="1" customHeight="1" x14ac:dyDescent="0.25">
      <c r="A98" s="12">
        <v>13511</v>
      </c>
      <c r="B98" s="13" t="s">
        <v>119</v>
      </c>
      <c r="C98" s="12"/>
      <c r="D98" s="14">
        <f t="shared" si="6"/>
        <v>0</v>
      </c>
      <c r="E98" s="14">
        <v>0</v>
      </c>
      <c r="F98" s="14" t="s">
        <v>20</v>
      </c>
      <c r="G98" s="14">
        <f t="shared" si="7"/>
        <v>0</v>
      </c>
      <c r="H98" s="14">
        <v>0</v>
      </c>
      <c r="I98" s="14" t="s">
        <v>20</v>
      </c>
      <c r="J98" s="14">
        <f t="shared" si="8"/>
        <v>0</v>
      </c>
      <c r="K98" s="14">
        <v>0</v>
      </c>
      <c r="L98" s="14" t="s">
        <v>20</v>
      </c>
    </row>
    <row r="99" spans="1:12" ht="39.75" hidden="1" customHeight="1" x14ac:dyDescent="0.25">
      <c r="A99" s="12">
        <v>13512</v>
      </c>
      <c r="B99" s="13" t="s">
        <v>120</v>
      </c>
      <c r="C99" s="12"/>
      <c r="D99" s="14">
        <f t="shared" si="6"/>
        <v>0</v>
      </c>
      <c r="E99" s="14">
        <v>0</v>
      </c>
      <c r="F99" s="14" t="s">
        <v>20</v>
      </c>
      <c r="G99" s="14">
        <f t="shared" si="7"/>
        <v>0</v>
      </c>
      <c r="H99" s="14">
        <v>0</v>
      </c>
      <c r="I99" s="14" t="s">
        <v>20</v>
      </c>
      <c r="J99" s="14">
        <f t="shared" si="8"/>
        <v>0</v>
      </c>
      <c r="K99" s="14">
        <v>0</v>
      </c>
      <c r="L99" s="14" t="s">
        <v>20</v>
      </c>
    </row>
    <row r="100" spans="1:12" ht="39.75" hidden="1" customHeight="1" x14ac:dyDescent="0.25">
      <c r="A100" s="12">
        <v>13513</v>
      </c>
      <c r="B100" s="13" t="s">
        <v>121</v>
      </c>
      <c r="C100" s="12"/>
      <c r="D100" s="14">
        <f t="shared" si="6"/>
        <v>0</v>
      </c>
      <c r="E100" s="14">
        <v>0</v>
      </c>
      <c r="F100" s="14" t="s">
        <v>20</v>
      </c>
      <c r="G100" s="14">
        <f t="shared" si="7"/>
        <v>0</v>
      </c>
      <c r="H100" s="14">
        <v>0</v>
      </c>
      <c r="I100" s="14" t="s">
        <v>20</v>
      </c>
      <c r="J100" s="14">
        <f t="shared" si="8"/>
        <v>0</v>
      </c>
      <c r="K100" s="14">
        <v>0</v>
      </c>
      <c r="L100" s="14" t="s">
        <v>20</v>
      </c>
    </row>
    <row r="101" spans="1:12" ht="39.75" hidden="1" customHeight="1" x14ac:dyDescent="0.25">
      <c r="A101" s="12">
        <v>13514</v>
      </c>
      <c r="B101" s="13" t="s">
        <v>122</v>
      </c>
      <c r="C101" s="12"/>
      <c r="D101" s="14">
        <f t="shared" si="6"/>
        <v>0</v>
      </c>
      <c r="E101" s="14">
        <v>0</v>
      </c>
      <c r="F101" s="14" t="s">
        <v>20</v>
      </c>
      <c r="G101" s="14">
        <f t="shared" si="7"/>
        <v>0</v>
      </c>
      <c r="H101" s="14">
        <v>0</v>
      </c>
      <c r="I101" s="14" t="s">
        <v>20</v>
      </c>
      <c r="J101" s="14">
        <f t="shared" si="8"/>
        <v>0</v>
      </c>
      <c r="K101" s="14">
        <v>0</v>
      </c>
      <c r="L101" s="14" t="s">
        <v>20</v>
      </c>
    </row>
    <row r="102" spans="1:12" ht="39.75" hidden="1" customHeight="1" x14ac:dyDescent="0.25">
      <c r="A102" s="12">
        <v>13515</v>
      </c>
      <c r="B102" s="13" t="s">
        <v>123</v>
      </c>
      <c r="C102" s="12"/>
      <c r="D102" s="14">
        <f t="shared" si="6"/>
        <v>0</v>
      </c>
      <c r="E102" s="14">
        <v>0</v>
      </c>
      <c r="F102" s="14" t="s">
        <v>20</v>
      </c>
      <c r="G102" s="14">
        <f t="shared" si="7"/>
        <v>0</v>
      </c>
      <c r="H102" s="14">
        <v>0</v>
      </c>
      <c r="I102" s="14" t="s">
        <v>20</v>
      </c>
      <c r="J102" s="14">
        <f t="shared" si="8"/>
        <v>0</v>
      </c>
      <c r="K102" s="14">
        <v>0</v>
      </c>
      <c r="L102" s="14" t="s">
        <v>20</v>
      </c>
    </row>
    <row r="103" spans="1:12" ht="39.75" hidden="1" customHeight="1" x14ac:dyDescent="0.25">
      <c r="A103" s="12">
        <v>13516</v>
      </c>
      <c r="B103" s="13" t="s">
        <v>124</v>
      </c>
      <c r="C103" s="12"/>
      <c r="D103" s="14">
        <f t="shared" si="6"/>
        <v>0</v>
      </c>
      <c r="E103" s="14">
        <v>0</v>
      </c>
      <c r="F103" s="14" t="s">
        <v>20</v>
      </c>
      <c r="G103" s="14">
        <f t="shared" si="7"/>
        <v>0</v>
      </c>
      <c r="H103" s="14">
        <v>0</v>
      </c>
      <c r="I103" s="14" t="s">
        <v>20</v>
      </c>
      <c r="J103" s="14">
        <f t="shared" si="8"/>
        <v>0</v>
      </c>
      <c r="K103" s="14">
        <v>0</v>
      </c>
      <c r="L103" s="14" t="s">
        <v>20</v>
      </c>
    </row>
    <row r="104" spans="1:12" ht="39.75" hidden="1" customHeight="1" x14ac:dyDescent="0.25">
      <c r="A104" s="12">
        <v>13517</v>
      </c>
      <c r="B104" s="13" t="s">
        <v>125</v>
      </c>
      <c r="C104" s="12"/>
      <c r="D104" s="14">
        <f t="shared" si="6"/>
        <v>0</v>
      </c>
      <c r="E104" s="14">
        <v>0</v>
      </c>
      <c r="F104" s="14" t="s">
        <v>20</v>
      </c>
      <c r="G104" s="14">
        <f t="shared" si="7"/>
        <v>0</v>
      </c>
      <c r="H104" s="14">
        <v>0</v>
      </c>
      <c r="I104" s="14" t="s">
        <v>20</v>
      </c>
      <c r="J104" s="14">
        <f t="shared" si="8"/>
        <v>0</v>
      </c>
      <c r="K104" s="14">
        <v>0</v>
      </c>
      <c r="L104" s="14" t="s">
        <v>20</v>
      </c>
    </row>
    <row r="105" spans="1:12" ht="39.75" hidden="1" customHeight="1" x14ac:dyDescent="0.25">
      <c r="A105" s="12">
        <v>13518</v>
      </c>
      <c r="B105" s="13" t="s">
        <v>126</v>
      </c>
      <c r="C105" s="12"/>
      <c r="D105" s="14">
        <f t="shared" si="6"/>
        <v>0</v>
      </c>
      <c r="E105" s="14">
        <v>0</v>
      </c>
      <c r="F105" s="14" t="s">
        <v>20</v>
      </c>
      <c r="G105" s="14">
        <f t="shared" si="7"/>
        <v>0</v>
      </c>
      <c r="H105" s="14">
        <v>0</v>
      </c>
      <c r="I105" s="14" t="s">
        <v>20</v>
      </c>
      <c r="J105" s="14">
        <f t="shared" si="8"/>
        <v>0</v>
      </c>
      <c r="K105" s="14">
        <v>0</v>
      </c>
      <c r="L105" s="14" t="s">
        <v>20</v>
      </c>
    </row>
    <row r="106" spans="1:12" ht="39.75" hidden="1" customHeight="1" x14ac:dyDescent="0.25">
      <c r="A106" s="12">
        <v>13519</v>
      </c>
      <c r="B106" s="13" t="s">
        <v>127</v>
      </c>
      <c r="C106" s="12"/>
      <c r="D106" s="14">
        <f t="shared" si="6"/>
        <v>0</v>
      </c>
      <c r="E106" s="14">
        <v>0</v>
      </c>
      <c r="F106" s="14" t="s">
        <v>20</v>
      </c>
      <c r="G106" s="14">
        <f t="shared" si="7"/>
        <v>0</v>
      </c>
      <c r="H106" s="14">
        <v>0</v>
      </c>
      <c r="I106" s="14" t="s">
        <v>20</v>
      </c>
      <c r="J106" s="14">
        <f t="shared" si="8"/>
        <v>0</v>
      </c>
      <c r="K106" s="14">
        <v>0</v>
      </c>
      <c r="L106" s="14" t="s">
        <v>20</v>
      </c>
    </row>
    <row r="107" spans="1:12" ht="39.75" hidden="1" customHeight="1" x14ac:dyDescent="0.25">
      <c r="A107" s="12">
        <v>13520</v>
      </c>
      <c r="B107" s="13" t="s">
        <v>128</v>
      </c>
      <c r="C107" s="12"/>
      <c r="D107" s="14">
        <f t="shared" si="6"/>
        <v>0</v>
      </c>
      <c r="E107" s="14">
        <v>0</v>
      </c>
      <c r="F107" s="14" t="s">
        <v>20</v>
      </c>
      <c r="G107" s="14">
        <f t="shared" si="7"/>
        <v>0</v>
      </c>
      <c r="H107" s="14">
        <v>0</v>
      </c>
      <c r="I107" s="14" t="s">
        <v>20</v>
      </c>
      <c r="J107" s="14">
        <f t="shared" si="8"/>
        <v>0</v>
      </c>
      <c r="K107" s="14">
        <v>0</v>
      </c>
      <c r="L107" s="14" t="s">
        <v>20</v>
      </c>
    </row>
    <row r="108" spans="1:12" ht="39.75" hidden="1" customHeight="1" x14ac:dyDescent="0.25">
      <c r="A108" s="12">
        <v>1352</v>
      </c>
      <c r="B108" s="13" t="s">
        <v>129</v>
      </c>
      <c r="C108" s="12"/>
      <c r="D108" s="14">
        <f t="shared" si="6"/>
        <v>0</v>
      </c>
      <c r="E108" s="14">
        <v>0</v>
      </c>
      <c r="F108" s="14" t="s">
        <v>20</v>
      </c>
      <c r="G108" s="14">
        <f t="shared" si="7"/>
        <v>0</v>
      </c>
      <c r="H108" s="14">
        <v>0</v>
      </c>
      <c r="I108" s="14" t="s">
        <v>20</v>
      </c>
      <c r="J108" s="14">
        <f t="shared" si="8"/>
        <v>0</v>
      </c>
      <c r="K108" s="14">
        <v>0</v>
      </c>
      <c r="L108" s="14" t="s">
        <v>20</v>
      </c>
    </row>
    <row r="109" spans="1:12" ht="39.75" hidden="1" customHeight="1" x14ac:dyDescent="0.25">
      <c r="A109" s="12">
        <v>1353</v>
      </c>
      <c r="B109" s="13" t="s">
        <v>130</v>
      </c>
      <c r="C109" s="12"/>
      <c r="D109" s="14">
        <f t="shared" si="6"/>
        <v>0</v>
      </c>
      <c r="E109" s="14">
        <v>0</v>
      </c>
      <c r="F109" s="14" t="s">
        <v>20</v>
      </c>
      <c r="G109" s="14">
        <f t="shared" si="7"/>
        <v>0</v>
      </c>
      <c r="H109" s="14">
        <v>0</v>
      </c>
      <c r="I109" s="14" t="s">
        <v>20</v>
      </c>
      <c r="J109" s="14">
        <f t="shared" si="8"/>
        <v>0</v>
      </c>
      <c r="K109" s="14">
        <v>0</v>
      </c>
      <c r="L109" s="14" t="s">
        <v>20</v>
      </c>
    </row>
    <row r="110" spans="1:12" ht="39.75" hidden="1" customHeight="1" x14ac:dyDescent="0.25">
      <c r="A110" s="12">
        <v>1360</v>
      </c>
      <c r="B110" s="13" t="s">
        <v>131</v>
      </c>
      <c r="C110" s="12" t="s">
        <v>132</v>
      </c>
      <c r="D110" s="14">
        <f>SUM(D111,D112)</f>
        <v>0</v>
      </c>
      <c r="E110" s="14">
        <f>SUM(E111,E112)</f>
        <v>0</v>
      </c>
      <c r="F110" s="14" t="s">
        <v>20</v>
      </c>
      <c r="G110" s="14">
        <f>SUM(G111,G112)</f>
        <v>0</v>
      </c>
      <c r="H110" s="14">
        <f>SUM(H111,H112)</f>
        <v>0</v>
      </c>
      <c r="I110" s="14" t="s">
        <v>20</v>
      </c>
      <c r="J110" s="14">
        <f>SUM(J111,J112)</f>
        <v>0</v>
      </c>
      <c r="K110" s="14">
        <f>SUM(K111,K112)</f>
        <v>0</v>
      </c>
      <c r="L110" s="14" t="s">
        <v>20</v>
      </c>
    </row>
    <row r="111" spans="1:12" ht="39.75" hidden="1" customHeight="1" x14ac:dyDescent="0.25">
      <c r="A111" s="12">
        <v>1361</v>
      </c>
      <c r="B111" s="13" t="s">
        <v>133</v>
      </c>
      <c r="C111" s="12"/>
      <c r="D111" s="14">
        <f>SUM(E111,F111)</f>
        <v>0</v>
      </c>
      <c r="E111" s="14">
        <v>0</v>
      </c>
      <c r="F111" s="14" t="s">
        <v>20</v>
      </c>
      <c r="G111" s="14">
        <f>SUM(H111,I111)</f>
        <v>0</v>
      </c>
      <c r="H111" s="14">
        <v>0</v>
      </c>
      <c r="I111" s="14" t="s">
        <v>20</v>
      </c>
      <c r="J111" s="14">
        <f>SUM(K111,L111)</f>
        <v>0</v>
      </c>
      <c r="K111" s="14">
        <v>0</v>
      </c>
      <c r="L111" s="14" t="s">
        <v>20</v>
      </c>
    </row>
    <row r="112" spans="1:12" ht="39.75" hidden="1" customHeight="1" x14ac:dyDescent="0.25">
      <c r="A112" s="12">
        <v>1362</v>
      </c>
      <c r="B112" s="13" t="s">
        <v>134</v>
      </c>
      <c r="C112" s="12"/>
      <c r="D112" s="14">
        <f>SUM(E112,F112)</f>
        <v>0</v>
      </c>
      <c r="E112" s="14">
        <v>0</v>
      </c>
      <c r="F112" s="14" t="s">
        <v>20</v>
      </c>
      <c r="G112" s="14">
        <f>SUM(H112,I112)</f>
        <v>0</v>
      </c>
      <c r="H112" s="14">
        <v>0</v>
      </c>
      <c r="I112" s="14" t="s">
        <v>20</v>
      </c>
      <c r="J112" s="14">
        <f>SUM(K112,L112)</f>
        <v>0</v>
      </c>
      <c r="K112" s="14">
        <v>0</v>
      </c>
      <c r="L112" s="14" t="s">
        <v>20</v>
      </c>
    </row>
    <row r="113" spans="1:12" ht="39.75" hidden="1" customHeight="1" x14ac:dyDescent="0.25">
      <c r="A113" s="12">
        <v>1370</v>
      </c>
      <c r="B113" s="13" t="s">
        <v>135</v>
      </c>
      <c r="C113" s="12" t="s">
        <v>136</v>
      </c>
      <c r="D113" s="14">
        <f>SUM(D114,D115)</f>
        <v>0</v>
      </c>
      <c r="E113" s="14">
        <f>SUM(E114,E115)</f>
        <v>0</v>
      </c>
      <c r="F113" s="14" t="s">
        <v>20</v>
      </c>
      <c r="G113" s="14">
        <f>SUM(G114,G115)</f>
        <v>0</v>
      </c>
      <c r="H113" s="14">
        <f>SUM(H114,H115)</f>
        <v>0</v>
      </c>
      <c r="I113" s="14" t="s">
        <v>20</v>
      </c>
      <c r="J113" s="14">
        <f>SUM(J114,J115)</f>
        <v>0</v>
      </c>
      <c r="K113" s="14">
        <f>SUM(K114,K115)</f>
        <v>0</v>
      </c>
      <c r="L113" s="14" t="s">
        <v>20</v>
      </c>
    </row>
    <row r="114" spans="1:12" ht="39.75" hidden="1" customHeight="1" x14ac:dyDescent="0.25">
      <c r="A114" s="12">
        <v>1371</v>
      </c>
      <c r="B114" s="13" t="s">
        <v>137</v>
      </c>
      <c r="C114" s="12"/>
      <c r="D114" s="14">
        <f>SUM(E114,F114)</f>
        <v>0</v>
      </c>
      <c r="E114" s="14">
        <v>0</v>
      </c>
      <c r="F114" s="14" t="s">
        <v>20</v>
      </c>
      <c r="G114" s="14">
        <f>SUM(H114,I114)</f>
        <v>0</v>
      </c>
      <c r="H114" s="14">
        <v>0</v>
      </c>
      <c r="I114" s="14" t="s">
        <v>20</v>
      </c>
      <c r="J114" s="14">
        <f>SUM(K114,L114)</f>
        <v>0</v>
      </c>
      <c r="K114" s="14">
        <v>0</v>
      </c>
      <c r="L114" s="14" t="s">
        <v>20</v>
      </c>
    </row>
    <row r="115" spans="1:12" ht="39.75" hidden="1" customHeight="1" x14ac:dyDescent="0.25">
      <c r="A115" s="12">
        <v>1372</v>
      </c>
      <c r="B115" s="13" t="s">
        <v>138</v>
      </c>
      <c r="C115" s="12"/>
      <c r="D115" s="14">
        <f>SUM(E115,F115)</f>
        <v>0</v>
      </c>
      <c r="E115" s="14">
        <v>0</v>
      </c>
      <c r="F115" s="14" t="s">
        <v>20</v>
      </c>
      <c r="G115" s="14">
        <f>SUM(H115,I115)</f>
        <v>0</v>
      </c>
      <c r="H115" s="14">
        <v>0</v>
      </c>
      <c r="I115" s="14" t="s">
        <v>20</v>
      </c>
      <c r="J115" s="14">
        <f>SUM(K115,L115)</f>
        <v>0</v>
      </c>
      <c r="K115" s="14">
        <v>0</v>
      </c>
      <c r="L115" s="14" t="s">
        <v>20</v>
      </c>
    </row>
    <row r="116" spans="1:12" ht="39.75" hidden="1" customHeight="1" x14ac:dyDescent="0.25">
      <c r="A116" s="12">
        <v>1380</v>
      </c>
      <c r="B116" s="13" t="s">
        <v>139</v>
      </c>
      <c r="C116" s="12" t="s">
        <v>140</v>
      </c>
      <c r="D116" s="14">
        <f>SUM(D117,D118)</f>
        <v>0</v>
      </c>
      <c r="E116" s="14" t="s">
        <v>20</v>
      </c>
      <c r="F116" s="14">
        <f>SUM(F117,F118)</f>
        <v>0</v>
      </c>
      <c r="G116" s="14">
        <f>SUM(G117,G118)</f>
        <v>0</v>
      </c>
      <c r="H116" s="14" t="s">
        <v>20</v>
      </c>
      <c r="I116" s="14">
        <f>SUM(I117,I118)</f>
        <v>0</v>
      </c>
      <c r="J116" s="14">
        <f>SUM(J117,J118)</f>
        <v>0</v>
      </c>
      <c r="K116" s="14" t="s">
        <v>20</v>
      </c>
      <c r="L116" s="14">
        <f>SUM(L117,L118)</f>
        <v>0</v>
      </c>
    </row>
    <row r="117" spans="1:12" ht="39.75" hidden="1" customHeight="1" x14ac:dyDescent="0.25">
      <c r="A117" s="12">
        <v>1381</v>
      </c>
      <c r="B117" s="13" t="s">
        <v>141</v>
      </c>
      <c r="C117" s="12"/>
      <c r="D117" s="14">
        <f>SUM(E117,F117)</f>
        <v>0</v>
      </c>
      <c r="E117" s="14" t="s">
        <v>20</v>
      </c>
      <c r="F117" s="14">
        <v>0</v>
      </c>
      <c r="G117" s="14">
        <f>SUM(H117,I117)</f>
        <v>0</v>
      </c>
      <c r="H117" s="14" t="s">
        <v>20</v>
      </c>
      <c r="I117" s="14">
        <v>0</v>
      </c>
      <c r="J117" s="14">
        <f>SUM(K117,L117)</f>
        <v>0</v>
      </c>
      <c r="K117" s="14" t="s">
        <v>20</v>
      </c>
      <c r="L117" s="14">
        <v>0</v>
      </c>
    </row>
    <row r="118" spans="1:12" ht="39.75" hidden="1" customHeight="1" x14ac:dyDescent="0.25">
      <c r="A118" s="12">
        <v>1382</v>
      </c>
      <c r="B118" s="13" t="s">
        <v>142</v>
      </c>
      <c r="C118" s="12"/>
      <c r="D118" s="14">
        <f>SUM(E118,F118)</f>
        <v>0</v>
      </c>
      <c r="E118" s="14" t="s">
        <v>20</v>
      </c>
      <c r="F118" s="14">
        <v>0</v>
      </c>
      <c r="G118" s="14">
        <f>SUM(H118,I118)</f>
        <v>0</v>
      </c>
      <c r="H118" s="14" t="s">
        <v>20</v>
      </c>
      <c r="I118" s="14">
        <v>0</v>
      </c>
      <c r="J118" s="14">
        <f>SUM(K118,L118)</f>
        <v>0</v>
      </c>
      <c r="K118" s="14" t="s">
        <v>20</v>
      </c>
      <c r="L118" s="14">
        <v>0</v>
      </c>
    </row>
    <row r="119" spans="1:12" ht="34.5" customHeight="1" x14ac:dyDescent="0.25">
      <c r="A119" s="12">
        <v>1390</v>
      </c>
      <c r="B119" s="13" t="s">
        <v>143</v>
      </c>
      <c r="C119" s="12" t="s">
        <v>144</v>
      </c>
      <c r="D119" s="14">
        <f>SUM(D120,D122)</f>
        <v>0</v>
      </c>
      <c r="E119" s="14">
        <f>SUM(E120:E122)</f>
        <v>0</v>
      </c>
      <c r="F119" s="14">
        <f>SUM(F120:F122)</f>
        <v>30000000</v>
      </c>
      <c r="G119" s="14">
        <f>SUM(G120,G122)</f>
        <v>0</v>
      </c>
      <c r="H119" s="14">
        <f>SUM(H120:H122)</f>
        <v>0</v>
      </c>
      <c r="I119" s="14">
        <f>SUM(I120:I122)</f>
        <v>30000000</v>
      </c>
      <c r="J119" s="14">
        <f>SUM(J120,J122)</f>
        <v>1114545</v>
      </c>
      <c r="K119" s="14">
        <f>SUM(K120:K122)</f>
        <v>1114545</v>
      </c>
      <c r="L119" s="14">
        <f>SUM(L120:L122)</f>
        <v>0</v>
      </c>
    </row>
    <row r="120" spans="1:12" ht="39.75" hidden="1" customHeight="1" x14ac:dyDescent="0.25">
      <c r="A120" s="12">
        <v>1391</v>
      </c>
      <c r="B120" s="13" t="s">
        <v>145</v>
      </c>
      <c r="C120" s="12"/>
      <c r="D120" s="14">
        <f>SUM(E120,F120)</f>
        <v>0</v>
      </c>
      <c r="E120" s="14" t="s">
        <v>20</v>
      </c>
      <c r="F120" s="14">
        <v>0</v>
      </c>
      <c r="G120" s="14">
        <f>SUM(H120,I120)</f>
        <v>0</v>
      </c>
      <c r="H120" s="14" t="s">
        <v>20</v>
      </c>
      <c r="I120" s="14">
        <v>0</v>
      </c>
      <c r="J120" s="14">
        <f>SUM(K120,L120)</f>
        <v>0</v>
      </c>
      <c r="K120" s="14" t="s">
        <v>20</v>
      </c>
      <c r="L120" s="14">
        <v>0</v>
      </c>
    </row>
    <row r="121" spans="1:12" ht="39.950000000000003" customHeight="1" x14ac:dyDescent="0.25">
      <c r="A121" s="12">
        <v>1392</v>
      </c>
      <c r="B121" s="13" t="s">
        <v>146</v>
      </c>
      <c r="C121" s="12"/>
      <c r="D121" s="14">
        <f>SUM(E121,F121)</f>
        <v>30000000</v>
      </c>
      <c r="E121" s="14" t="s">
        <v>20</v>
      </c>
      <c r="F121" s="14">
        <v>30000000</v>
      </c>
      <c r="G121" s="14">
        <f>SUM(H121,I121)</f>
        <v>30000000</v>
      </c>
      <c r="H121" s="14" t="s">
        <v>20</v>
      </c>
      <c r="I121" s="14">
        <v>30000000</v>
      </c>
      <c r="J121" s="14">
        <f>SUM(K121,L121)</f>
        <v>0</v>
      </c>
      <c r="K121" s="14" t="s">
        <v>20</v>
      </c>
      <c r="L121" s="14">
        <v>0</v>
      </c>
    </row>
    <row r="122" spans="1:12" ht="39.950000000000003" customHeight="1" x14ac:dyDescent="0.25">
      <c r="A122" s="12">
        <v>1393</v>
      </c>
      <c r="B122" s="13" t="s">
        <v>147</v>
      </c>
      <c r="C122" s="12"/>
      <c r="D122" s="14">
        <f>SUM(E122,F122)</f>
        <v>0</v>
      </c>
      <c r="E122" s="14">
        <v>0</v>
      </c>
      <c r="F122" s="14">
        <v>0</v>
      </c>
      <c r="G122" s="14">
        <f>SUM(H122,I122)</f>
        <v>0</v>
      </c>
      <c r="H122" s="14">
        <v>0</v>
      </c>
      <c r="I122" s="14">
        <v>0</v>
      </c>
      <c r="J122" s="14">
        <f>SUM(K122,L122)</f>
        <v>1114545</v>
      </c>
      <c r="K122" s="14">
        <v>1114545</v>
      </c>
      <c r="L122" s="14">
        <v>0</v>
      </c>
    </row>
  </sheetData>
  <mergeCells count="7">
    <mergeCell ref="A9:L9"/>
    <mergeCell ref="A1:L1"/>
    <mergeCell ref="A2:L3"/>
    <mergeCell ref="A4:L4"/>
    <mergeCell ref="A6:L6"/>
    <mergeCell ref="A7:L7"/>
    <mergeCell ref="I8:J8"/>
  </mergeCells>
  <pageMargins left="0.25" right="0.25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zoomScale="55" zoomScaleNormal="55" zoomScaleSheetLayoutView="100" workbookViewId="0">
      <selection activeCell="K20" sqref="K20"/>
    </sheetView>
  </sheetViews>
  <sheetFormatPr defaultRowHeight="12.75" customHeight="1" x14ac:dyDescent="0.25"/>
  <cols>
    <col min="1" max="1" width="7.5703125" style="1" customWidth="1"/>
    <col min="2" max="2" width="47.5703125" style="1" customWidth="1"/>
    <col min="3" max="5" width="8.140625" style="1" customWidth="1"/>
    <col min="6" max="11" width="14.5703125" style="1" customWidth="1"/>
    <col min="12" max="14" width="13" style="1" customWidth="1"/>
    <col min="15" max="16384" width="9.140625" style="1"/>
  </cols>
  <sheetData>
    <row r="1" spans="1:14" ht="1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 ht="15" customHeight="1" x14ac:dyDescent="0.25">
      <c r="A2" s="3" t="s">
        <v>148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15" customHeight="1" x14ac:dyDescent="0.25">
      <c r="A3" s="3" t="s">
        <v>727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4" ht="15" customHeight="1" x14ac:dyDescent="0.25">
      <c r="A4" s="8"/>
      <c r="B4" s="8"/>
      <c r="C4" s="8"/>
      <c r="D4" s="8"/>
      <c r="E4" s="8"/>
      <c r="F4" s="8" t="s">
        <v>1</v>
      </c>
      <c r="G4" s="8"/>
      <c r="H4" s="8"/>
      <c r="I4" s="8" t="s">
        <v>2</v>
      </c>
      <c r="J4" s="8"/>
      <c r="K4" s="8"/>
      <c r="L4" s="8" t="s">
        <v>3</v>
      </c>
      <c r="M4" s="8"/>
      <c r="N4" s="8"/>
    </row>
    <row r="5" spans="1:14" ht="39.950000000000003" customHeight="1" x14ac:dyDescent="0.25">
      <c r="A5" s="9" t="s">
        <v>4</v>
      </c>
      <c r="B5" s="10" t="s">
        <v>149</v>
      </c>
      <c r="C5" s="9" t="s">
        <v>150</v>
      </c>
      <c r="D5" s="9" t="s">
        <v>151</v>
      </c>
      <c r="E5" s="9" t="s">
        <v>152</v>
      </c>
      <c r="F5" s="9" t="s">
        <v>6</v>
      </c>
      <c r="G5" s="9" t="s">
        <v>153</v>
      </c>
      <c r="H5" s="9"/>
      <c r="I5" s="9" t="s">
        <v>6</v>
      </c>
      <c r="J5" s="9" t="s">
        <v>7</v>
      </c>
      <c r="K5" s="8"/>
      <c r="L5" s="8" t="s">
        <v>6</v>
      </c>
      <c r="M5" s="8" t="s">
        <v>7</v>
      </c>
      <c r="N5" s="8"/>
    </row>
    <row r="6" spans="1:14" ht="20.100000000000001" customHeight="1" x14ac:dyDescent="0.25">
      <c r="A6" s="9" t="s">
        <v>8</v>
      </c>
      <c r="B6" s="9"/>
      <c r="C6" s="9"/>
      <c r="D6" s="9"/>
      <c r="E6" s="9"/>
      <c r="F6" s="9" t="s">
        <v>154</v>
      </c>
      <c r="G6" s="9" t="s">
        <v>14</v>
      </c>
      <c r="H6" s="9" t="s">
        <v>155</v>
      </c>
      <c r="I6" s="9" t="s">
        <v>156</v>
      </c>
      <c r="J6" s="9" t="s">
        <v>14</v>
      </c>
      <c r="K6" s="8" t="s">
        <v>155</v>
      </c>
      <c r="L6" s="8" t="s">
        <v>157</v>
      </c>
      <c r="M6" s="8" t="s">
        <v>14</v>
      </c>
      <c r="N6" s="8" t="s">
        <v>155</v>
      </c>
    </row>
    <row r="7" spans="1:14" ht="15" customHeight="1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1">
        <v>14</v>
      </c>
    </row>
    <row r="8" spans="1:14" ht="57.75" customHeight="1" x14ac:dyDescent="0.25">
      <c r="A8" s="12">
        <v>2000</v>
      </c>
      <c r="B8" s="13" t="s">
        <v>158</v>
      </c>
      <c r="C8" s="12" t="s">
        <v>20</v>
      </c>
      <c r="D8" s="12" t="s">
        <v>20</v>
      </c>
      <c r="E8" s="12" t="s">
        <v>20</v>
      </c>
      <c r="F8" s="14">
        <f t="shared" ref="F8:N8" si="0">SUM(F9,F43,F60,F89,F142,F162,F182,F211,F241,F272,F304)</f>
        <v>698259400</v>
      </c>
      <c r="G8" s="14">
        <f t="shared" si="0"/>
        <v>299686800</v>
      </c>
      <c r="H8" s="14">
        <f t="shared" si="0"/>
        <v>428572600</v>
      </c>
      <c r="I8" s="14">
        <f t="shared" si="0"/>
        <v>698259400</v>
      </c>
      <c r="J8" s="14">
        <f t="shared" si="0"/>
        <v>299686800</v>
      </c>
      <c r="K8" s="14">
        <f t="shared" si="0"/>
        <v>428572600</v>
      </c>
      <c r="L8" s="14">
        <f t="shared" si="0"/>
        <v>45484668</v>
      </c>
      <c r="M8" s="14">
        <f t="shared" si="0"/>
        <v>38319112</v>
      </c>
      <c r="N8" s="14">
        <f t="shared" si="0"/>
        <v>7165556</v>
      </c>
    </row>
    <row r="9" spans="1:14" ht="56.25" customHeight="1" x14ac:dyDescent="0.25">
      <c r="A9" s="12">
        <v>2100</v>
      </c>
      <c r="B9" s="13" t="s">
        <v>159</v>
      </c>
      <c r="C9" s="12" t="s">
        <v>160</v>
      </c>
      <c r="D9" s="12" t="s">
        <v>161</v>
      </c>
      <c r="E9" s="12" t="s">
        <v>161</v>
      </c>
      <c r="F9" s="14">
        <f t="shared" ref="F9:N9" si="1">SUM(F11,F16,F20,F25,F28,F31,F34,F37)</f>
        <v>501108500</v>
      </c>
      <c r="G9" s="14">
        <f t="shared" si="1"/>
        <v>234066800</v>
      </c>
      <c r="H9" s="14">
        <f t="shared" si="1"/>
        <v>267041700</v>
      </c>
      <c r="I9" s="14">
        <f t="shared" si="1"/>
        <v>501108500</v>
      </c>
      <c r="J9" s="14">
        <f t="shared" si="1"/>
        <v>234066800</v>
      </c>
      <c r="K9" s="14">
        <f t="shared" si="1"/>
        <v>267041700</v>
      </c>
      <c r="L9" s="14">
        <f t="shared" si="1"/>
        <v>37103612</v>
      </c>
      <c r="M9" s="14">
        <f t="shared" si="1"/>
        <v>37103612</v>
      </c>
      <c r="N9" s="14">
        <f t="shared" si="1"/>
        <v>0</v>
      </c>
    </row>
    <row r="10" spans="1:14" ht="39.75" hidden="1" customHeight="1" x14ac:dyDescent="0.25">
      <c r="A10" s="12"/>
      <c r="B10" s="13" t="s">
        <v>162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39.75" customHeight="1" x14ac:dyDescent="0.25">
      <c r="A11" s="12">
        <v>2110</v>
      </c>
      <c r="B11" s="13" t="s">
        <v>163</v>
      </c>
      <c r="C11" s="12" t="s">
        <v>160</v>
      </c>
      <c r="D11" s="12" t="s">
        <v>160</v>
      </c>
      <c r="E11" s="12" t="s">
        <v>161</v>
      </c>
      <c r="F11" s="14">
        <f t="shared" ref="F11:N11" si="2">SUM(F13:F15)</f>
        <v>222872000</v>
      </c>
      <c r="G11" s="14">
        <f t="shared" si="2"/>
        <v>202872000</v>
      </c>
      <c r="H11" s="14">
        <f t="shared" si="2"/>
        <v>20000000</v>
      </c>
      <c r="I11" s="14">
        <f t="shared" si="2"/>
        <v>222872000</v>
      </c>
      <c r="J11" s="14">
        <f t="shared" si="2"/>
        <v>202872000</v>
      </c>
      <c r="K11" s="14">
        <f t="shared" si="2"/>
        <v>20000000</v>
      </c>
      <c r="L11" s="14">
        <f t="shared" si="2"/>
        <v>36537872</v>
      </c>
      <c r="M11" s="14">
        <f t="shared" si="2"/>
        <v>36537872</v>
      </c>
      <c r="N11" s="14">
        <f t="shared" si="2"/>
        <v>0</v>
      </c>
    </row>
    <row r="12" spans="1:14" ht="39.75" hidden="1" customHeight="1" x14ac:dyDescent="0.25">
      <c r="A12" s="12"/>
      <c r="B12" s="13" t="s">
        <v>164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39.950000000000003" customHeight="1" x14ac:dyDescent="0.25">
      <c r="A13" s="12">
        <v>2111</v>
      </c>
      <c r="B13" s="13" t="s">
        <v>165</v>
      </c>
      <c r="C13" s="12" t="s">
        <v>160</v>
      </c>
      <c r="D13" s="12" t="s">
        <v>160</v>
      </c>
      <c r="E13" s="12" t="s">
        <v>160</v>
      </c>
      <c r="F13" s="14">
        <f>SUM(G13,H13)</f>
        <v>222872000</v>
      </c>
      <c r="G13" s="14">
        <v>202872000</v>
      </c>
      <c r="H13" s="14">
        <v>20000000</v>
      </c>
      <c r="I13" s="14">
        <f>SUM(J13,K13)</f>
        <v>222872000</v>
      </c>
      <c r="J13" s="14">
        <v>202872000</v>
      </c>
      <c r="K13" s="14">
        <v>20000000</v>
      </c>
      <c r="L13" s="14">
        <f>SUM(M13,N13)</f>
        <v>36537872</v>
      </c>
      <c r="M13" s="14">
        <v>36537872</v>
      </c>
      <c r="N13" s="14">
        <v>0</v>
      </c>
    </row>
    <row r="14" spans="1:14" ht="1.5" customHeight="1" x14ac:dyDescent="0.25">
      <c r="A14" s="12">
        <v>2112</v>
      </c>
      <c r="B14" s="13" t="s">
        <v>166</v>
      </c>
      <c r="C14" s="12" t="s">
        <v>160</v>
      </c>
      <c r="D14" s="12" t="s">
        <v>160</v>
      </c>
      <c r="E14" s="12" t="s">
        <v>167</v>
      </c>
      <c r="F14" s="14">
        <f>SUM(G14,H14)</f>
        <v>0</v>
      </c>
      <c r="G14" s="14">
        <v>0</v>
      </c>
      <c r="H14" s="14">
        <v>0</v>
      </c>
      <c r="I14" s="14">
        <f>SUM(J14,K14)</f>
        <v>0</v>
      </c>
      <c r="J14" s="14">
        <v>0</v>
      </c>
      <c r="K14" s="14">
        <v>0</v>
      </c>
      <c r="L14" s="14">
        <f>SUM(M14,N14)</f>
        <v>0</v>
      </c>
      <c r="M14" s="14">
        <v>0</v>
      </c>
      <c r="N14" s="14">
        <v>0</v>
      </c>
    </row>
    <row r="15" spans="1:14" ht="39.75" hidden="1" customHeight="1" x14ac:dyDescent="0.25">
      <c r="A15" s="12">
        <v>2113</v>
      </c>
      <c r="B15" s="13" t="s">
        <v>168</v>
      </c>
      <c r="C15" s="12" t="s">
        <v>160</v>
      </c>
      <c r="D15" s="12" t="s">
        <v>160</v>
      </c>
      <c r="E15" s="12" t="s">
        <v>169</v>
      </c>
      <c r="F15" s="14">
        <f>SUM(G15,H15)</f>
        <v>0</v>
      </c>
      <c r="G15" s="14">
        <v>0</v>
      </c>
      <c r="H15" s="14">
        <v>0</v>
      </c>
      <c r="I15" s="14">
        <f>SUM(J15,K15)</f>
        <v>0</v>
      </c>
      <c r="J15" s="14">
        <v>0</v>
      </c>
      <c r="K15" s="14">
        <v>0</v>
      </c>
      <c r="L15" s="14">
        <f>SUM(M15,N15)</f>
        <v>0</v>
      </c>
      <c r="M15" s="14">
        <v>0</v>
      </c>
      <c r="N15" s="14">
        <v>0</v>
      </c>
    </row>
    <row r="16" spans="1:14" ht="39.75" hidden="1" customHeight="1" x14ac:dyDescent="0.25">
      <c r="A16" s="12">
        <v>2120</v>
      </c>
      <c r="B16" s="13" t="s">
        <v>170</v>
      </c>
      <c r="C16" s="12" t="s">
        <v>160</v>
      </c>
      <c r="D16" s="12" t="s">
        <v>167</v>
      </c>
      <c r="E16" s="12" t="s">
        <v>161</v>
      </c>
      <c r="F16" s="14">
        <f t="shared" ref="F16:N16" si="3">SUM(F18:F19)</f>
        <v>0</v>
      </c>
      <c r="G16" s="14">
        <f t="shared" si="3"/>
        <v>0</v>
      </c>
      <c r="H16" s="14">
        <f t="shared" si="3"/>
        <v>0</v>
      </c>
      <c r="I16" s="14">
        <f t="shared" si="3"/>
        <v>0</v>
      </c>
      <c r="J16" s="14">
        <f t="shared" si="3"/>
        <v>0</v>
      </c>
      <c r="K16" s="14">
        <f t="shared" si="3"/>
        <v>0</v>
      </c>
      <c r="L16" s="14">
        <f t="shared" si="3"/>
        <v>0</v>
      </c>
      <c r="M16" s="14">
        <f t="shared" si="3"/>
        <v>0</v>
      </c>
      <c r="N16" s="14">
        <f t="shared" si="3"/>
        <v>0</v>
      </c>
    </row>
    <row r="17" spans="1:14" ht="39.75" hidden="1" customHeight="1" x14ac:dyDescent="0.25">
      <c r="A17" s="12"/>
      <c r="B17" s="13" t="s">
        <v>164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39.75" hidden="1" customHeight="1" x14ac:dyDescent="0.25">
      <c r="A18" s="12">
        <v>2121</v>
      </c>
      <c r="B18" s="13" t="s">
        <v>171</v>
      </c>
      <c r="C18" s="12" t="s">
        <v>160</v>
      </c>
      <c r="D18" s="12" t="s">
        <v>167</v>
      </c>
      <c r="E18" s="12" t="s">
        <v>160</v>
      </c>
      <c r="F18" s="14">
        <f>SUM(G18,H18)</f>
        <v>0</v>
      </c>
      <c r="G18" s="14">
        <v>0</v>
      </c>
      <c r="H18" s="14">
        <v>0</v>
      </c>
      <c r="I18" s="14">
        <f>SUM(J18,K18)</f>
        <v>0</v>
      </c>
      <c r="J18" s="14">
        <v>0</v>
      </c>
      <c r="K18" s="14">
        <v>0</v>
      </c>
      <c r="L18" s="14">
        <f>SUM(M18,N18)</f>
        <v>0</v>
      </c>
      <c r="M18" s="14">
        <v>0</v>
      </c>
      <c r="N18" s="14">
        <v>0</v>
      </c>
    </row>
    <row r="19" spans="1:14" ht="39.75" hidden="1" customHeight="1" x14ac:dyDescent="0.25">
      <c r="A19" s="12">
        <v>2122</v>
      </c>
      <c r="B19" s="13" t="s">
        <v>172</v>
      </c>
      <c r="C19" s="12" t="s">
        <v>160</v>
      </c>
      <c r="D19" s="12" t="s">
        <v>167</v>
      </c>
      <c r="E19" s="12" t="s">
        <v>167</v>
      </c>
      <c r="F19" s="14">
        <f>SUM(G19,H19)</f>
        <v>0</v>
      </c>
      <c r="G19" s="14">
        <v>0</v>
      </c>
      <c r="H19" s="14">
        <v>0</v>
      </c>
      <c r="I19" s="14">
        <f>SUM(J19,K19)</f>
        <v>0</v>
      </c>
      <c r="J19" s="14">
        <v>0</v>
      </c>
      <c r="K19" s="14">
        <v>0</v>
      </c>
      <c r="L19" s="14">
        <f>SUM(M19,N19)</f>
        <v>0</v>
      </c>
      <c r="M19" s="14">
        <v>0</v>
      </c>
      <c r="N19" s="14">
        <v>0</v>
      </c>
    </row>
    <row r="20" spans="1:14" ht="35.25" customHeight="1" x14ac:dyDescent="0.25">
      <c r="A20" s="12">
        <v>2130</v>
      </c>
      <c r="B20" s="13" t="s">
        <v>173</v>
      </c>
      <c r="C20" s="12" t="s">
        <v>160</v>
      </c>
      <c r="D20" s="12" t="s">
        <v>169</v>
      </c>
      <c r="E20" s="12" t="s">
        <v>161</v>
      </c>
      <c r="F20" s="14">
        <f t="shared" ref="F20:N20" si="4">SUM(F22:F24)</f>
        <v>278236500</v>
      </c>
      <c r="G20" s="14">
        <f t="shared" si="4"/>
        <v>31194800</v>
      </c>
      <c r="H20" s="14">
        <f t="shared" si="4"/>
        <v>247041700</v>
      </c>
      <c r="I20" s="14">
        <f t="shared" si="4"/>
        <v>278236500</v>
      </c>
      <c r="J20" s="14">
        <f t="shared" si="4"/>
        <v>31194800</v>
      </c>
      <c r="K20" s="14">
        <f t="shared" si="4"/>
        <v>247041700</v>
      </c>
      <c r="L20" s="14">
        <f t="shared" si="4"/>
        <v>565740</v>
      </c>
      <c r="M20" s="14">
        <f t="shared" si="4"/>
        <v>565740</v>
      </c>
      <c r="N20" s="14">
        <f t="shared" si="4"/>
        <v>0</v>
      </c>
    </row>
    <row r="21" spans="1:14" ht="39.75" hidden="1" customHeight="1" x14ac:dyDescent="0.25">
      <c r="A21" s="12"/>
      <c r="B21" s="13" t="s">
        <v>164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39.75" hidden="1" customHeight="1" x14ac:dyDescent="0.25">
      <c r="A22" s="12">
        <v>2131</v>
      </c>
      <c r="B22" s="13" t="s">
        <v>174</v>
      </c>
      <c r="C22" s="12" t="s">
        <v>160</v>
      </c>
      <c r="D22" s="12" t="s">
        <v>169</v>
      </c>
      <c r="E22" s="12" t="s">
        <v>160</v>
      </c>
      <c r="F22" s="14">
        <f>SUM(G22,H22)</f>
        <v>0</v>
      </c>
      <c r="G22" s="14">
        <v>0</v>
      </c>
      <c r="H22" s="14">
        <v>0</v>
      </c>
      <c r="I22" s="14">
        <f>SUM(J22,K22)</f>
        <v>0</v>
      </c>
      <c r="J22" s="14">
        <v>0</v>
      </c>
      <c r="K22" s="14">
        <v>0</v>
      </c>
      <c r="L22" s="14">
        <f>SUM(M22,N22)</f>
        <v>0</v>
      </c>
      <c r="M22" s="14">
        <v>0</v>
      </c>
      <c r="N22" s="14">
        <v>0</v>
      </c>
    </row>
    <row r="23" spans="1:14" ht="39.75" hidden="1" customHeight="1" x14ac:dyDescent="0.25">
      <c r="A23" s="12">
        <v>2132</v>
      </c>
      <c r="B23" s="13" t="s">
        <v>175</v>
      </c>
      <c r="C23" s="12" t="s">
        <v>160</v>
      </c>
      <c r="D23" s="12" t="s">
        <v>169</v>
      </c>
      <c r="E23" s="12" t="s">
        <v>167</v>
      </c>
      <c r="F23" s="14">
        <f>SUM(G23,H23)</f>
        <v>0</v>
      </c>
      <c r="G23" s="14">
        <v>0</v>
      </c>
      <c r="H23" s="14">
        <v>0</v>
      </c>
      <c r="I23" s="14">
        <f>SUM(J23,K23)</f>
        <v>0</v>
      </c>
      <c r="J23" s="14">
        <v>0</v>
      </c>
      <c r="K23" s="14">
        <v>0</v>
      </c>
      <c r="L23" s="14">
        <f>SUM(M23,N23)</f>
        <v>0</v>
      </c>
      <c r="M23" s="14">
        <v>0</v>
      </c>
      <c r="N23" s="14">
        <v>0</v>
      </c>
    </row>
    <row r="24" spans="1:14" ht="27" customHeight="1" x14ac:dyDescent="0.25">
      <c r="A24" s="12">
        <v>2133</v>
      </c>
      <c r="B24" s="13" t="s">
        <v>176</v>
      </c>
      <c r="C24" s="12" t="s">
        <v>160</v>
      </c>
      <c r="D24" s="12" t="s">
        <v>169</v>
      </c>
      <c r="E24" s="12" t="s">
        <v>169</v>
      </c>
      <c r="F24" s="14">
        <f>SUM(G24,H24)</f>
        <v>278236500</v>
      </c>
      <c r="G24" s="14">
        <v>31194800</v>
      </c>
      <c r="H24" s="14">
        <v>247041700</v>
      </c>
      <c r="I24" s="14">
        <f>SUM(J24,K24)</f>
        <v>278236500</v>
      </c>
      <c r="J24" s="14">
        <v>31194800</v>
      </c>
      <c r="K24" s="14">
        <v>247041700</v>
      </c>
      <c r="L24" s="14">
        <f>SUM(M24,N24)</f>
        <v>565740</v>
      </c>
      <c r="M24" s="14">
        <v>565740</v>
      </c>
      <c r="N24" s="14">
        <v>0</v>
      </c>
    </row>
    <row r="25" spans="1:14" ht="2.25" hidden="1" customHeight="1" x14ac:dyDescent="0.25">
      <c r="A25" s="12">
        <v>2140</v>
      </c>
      <c r="B25" s="13" t="s">
        <v>177</v>
      </c>
      <c r="C25" s="12" t="s">
        <v>160</v>
      </c>
      <c r="D25" s="12" t="s">
        <v>178</v>
      </c>
      <c r="E25" s="12" t="s">
        <v>161</v>
      </c>
      <c r="F25" s="14">
        <f t="shared" ref="F25:N25" si="5">SUM(F27)</f>
        <v>0</v>
      </c>
      <c r="G25" s="14">
        <f t="shared" si="5"/>
        <v>0</v>
      </c>
      <c r="H25" s="14">
        <f t="shared" si="5"/>
        <v>0</v>
      </c>
      <c r="I25" s="14">
        <f t="shared" si="5"/>
        <v>0</v>
      </c>
      <c r="J25" s="14">
        <f t="shared" si="5"/>
        <v>0</v>
      </c>
      <c r="K25" s="14">
        <f t="shared" si="5"/>
        <v>0</v>
      </c>
      <c r="L25" s="14">
        <f t="shared" si="5"/>
        <v>0</v>
      </c>
      <c r="M25" s="14">
        <f t="shared" si="5"/>
        <v>0</v>
      </c>
      <c r="N25" s="14">
        <f t="shared" si="5"/>
        <v>0</v>
      </c>
    </row>
    <row r="26" spans="1:14" ht="39.75" hidden="1" customHeight="1" x14ac:dyDescent="0.25">
      <c r="A26" s="12"/>
      <c r="B26" s="13" t="s">
        <v>164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ht="39.75" hidden="1" customHeight="1" x14ac:dyDescent="0.25">
      <c r="A27" s="12">
        <v>2141</v>
      </c>
      <c r="B27" s="13" t="s">
        <v>179</v>
      </c>
      <c r="C27" s="12" t="s">
        <v>160</v>
      </c>
      <c r="D27" s="12" t="s">
        <v>178</v>
      </c>
      <c r="E27" s="12" t="s">
        <v>160</v>
      </c>
      <c r="F27" s="14">
        <f>SUM(G27,H27)</f>
        <v>0</v>
      </c>
      <c r="G27" s="14">
        <v>0</v>
      </c>
      <c r="H27" s="14">
        <v>0</v>
      </c>
      <c r="I27" s="14">
        <f>SUM(J27,K27)</f>
        <v>0</v>
      </c>
      <c r="J27" s="14">
        <v>0</v>
      </c>
      <c r="K27" s="14">
        <v>0</v>
      </c>
      <c r="L27" s="14">
        <f>SUM(M27,N27)</f>
        <v>0</v>
      </c>
      <c r="M27" s="14">
        <v>0</v>
      </c>
      <c r="N27" s="14">
        <v>0</v>
      </c>
    </row>
    <row r="28" spans="1:14" ht="39.75" hidden="1" customHeight="1" x14ac:dyDescent="0.25">
      <c r="A28" s="12">
        <v>2150</v>
      </c>
      <c r="B28" s="13" t="s">
        <v>180</v>
      </c>
      <c r="C28" s="12" t="s">
        <v>160</v>
      </c>
      <c r="D28" s="12" t="s">
        <v>181</v>
      </c>
      <c r="E28" s="12" t="s">
        <v>161</v>
      </c>
      <c r="F28" s="14">
        <f t="shared" ref="F28:N28" si="6">SUM(F30)</f>
        <v>0</v>
      </c>
      <c r="G28" s="14">
        <f t="shared" si="6"/>
        <v>0</v>
      </c>
      <c r="H28" s="14">
        <f t="shared" si="6"/>
        <v>0</v>
      </c>
      <c r="I28" s="14">
        <f t="shared" si="6"/>
        <v>0</v>
      </c>
      <c r="J28" s="14">
        <f t="shared" si="6"/>
        <v>0</v>
      </c>
      <c r="K28" s="14">
        <f t="shared" si="6"/>
        <v>0</v>
      </c>
      <c r="L28" s="14">
        <f t="shared" si="6"/>
        <v>0</v>
      </c>
      <c r="M28" s="14">
        <f t="shared" si="6"/>
        <v>0</v>
      </c>
      <c r="N28" s="14">
        <f t="shared" si="6"/>
        <v>0</v>
      </c>
    </row>
    <row r="29" spans="1:14" ht="39.75" hidden="1" customHeight="1" x14ac:dyDescent="0.25">
      <c r="A29" s="12"/>
      <c r="B29" s="13" t="s">
        <v>164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39.75" hidden="1" customHeight="1" x14ac:dyDescent="0.25">
      <c r="A30" s="12">
        <v>2151</v>
      </c>
      <c r="B30" s="13" t="s">
        <v>182</v>
      </c>
      <c r="C30" s="12" t="s">
        <v>160</v>
      </c>
      <c r="D30" s="12" t="s">
        <v>181</v>
      </c>
      <c r="E30" s="12" t="s">
        <v>160</v>
      </c>
      <c r="F30" s="14">
        <f>SUM(G30,H30)</f>
        <v>0</v>
      </c>
      <c r="G30" s="14">
        <v>0</v>
      </c>
      <c r="H30" s="14">
        <v>0</v>
      </c>
      <c r="I30" s="14">
        <f>SUM(J30,K30)</f>
        <v>0</v>
      </c>
      <c r="J30" s="14">
        <v>0</v>
      </c>
      <c r="K30" s="14">
        <v>0</v>
      </c>
      <c r="L30" s="14">
        <f>SUM(M30,N30)</f>
        <v>0</v>
      </c>
      <c r="M30" s="14">
        <v>0</v>
      </c>
      <c r="N30" s="14">
        <v>0</v>
      </c>
    </row>
    <row r="31" spans="1:14" ht="39.75" hidden="1" customHeight="1" x14ac:dyDescent="0.25">
      <c r="A31" s="12">
        <v>2160</v>
      </c>
      <c r="B31" s="13" t="s">
        <v>183</v>
      </c>
      <c r="C31" s="12" t="s">
        <v>160</v>
      </c>
      <c r="D31" s="12" t="s">
        <v>184</v>
      </c>
      <c r="E31" s="12" t="s">
        <v>161</v>
      </c>
      <c r="F31" s="14">
        <f t="shared" ref="F31:N31" si="7">SUM(F33)</f>
        <v>0</v>
      </c>
      <c r="G31" s="14">
        <f t="shared" si="7"/>
        <v>0</v>
      </c>
      <c r="H31" s="14">
        <f t="shared" si="7"/>
        <v>0</v>
      </c>
      <c r="I31" s="14">
        <f t="shared" si="7"/>
        <v>0</v>
      </c>
      <c r="J31" s="14">
        <f t="shared" si="7"/>
        <v>0</v>
      </c>
      <c r="K31" s="14">
        <f t="shared" si="7"/>
        <v>0</v>
      </c>
      <c r="L31" s="14">
        <f t="shared" si="7"/>
        <v>0</v>
      </c>
      <c r="M31" s="14">
        <f t="shared" si="7"/>
        <v>0</v>
      </c>
      <c r="N31" s="14">
        <f t="shared" si="7"/>
        <v>0</v>
      </c>
    </row>
    <row r="32" spans="1:14" ht="39.75" hidden="1" customHeight="1" x14ac:dyDescent="0.25">
      <c r="A32" s="12"/>
      <c r="B32" s="13" t="s">
        <v>164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39.75" hidden="1" customHeight="1" x14ac:dyDescent="0.25">
      <c r="A33" s="12">
        <v>2161</v>
      </c>
      <c r="B33" s="13" t="s">
        <v>185</v>
      </c>
      <c r="C33" s="12" t="s">
        <v>160</v>
      </c>
      <c r="D33" s="12" t="s">
        <v>184</v>
      </c>
      <c r="E33" s="12" t="s">
        <v>160</v>
      </c>
      <c r="F33" s="14">
        <f>SUM(G33,H33)</f>
        <v>0</v>
      </c>
      <c r="G33" s="14">
        <v>0</v>
      </c>
      <c r="H33" s="14">
        <v>0</v>
      </c>
      <c r="I33" s="14">
        <f>SUM(J33,K33)</f>
        <v>0</v>
      </c>
      <c r="J33" s="14">
        <v>0</v>
      </c>
      <c r="K33" s="14">
        <v>0</v>
      </c>
      <c r="L33" s="14">
        <f>SUM(M33,N33)</f>
        <v>0</v>
      </c>
      <c r="M33" s="14">
        <v>0</v>
      </c>
      <c r="N33" s="14">
        <v>0</v>
      </c>
    </row>
    <row r="34" spans="1:14" ht="39.75" hidden="1" customHeight="1" x14ac:dyDescent="0.25">
      <c r="A34" s="12">
        <v>2170</v>
      </c>
      <c r="B34" s="13" t="s">
        <v>186</v>
      </c>
      <c r="C34" s="12" t="s">
        <v>160</v>
      </c>
      <c r="D34" s="12" t="s">
        <v>187</v>
      </c>
      <c r="E34" s="12" t="s">
        <v>161</v>
      </c>
      <c r="F34" s="14">
        <f t="shared" ref="F34:N34" si="8">SUM(F36)</f>
        <v>0</v>
      </c>
      <c r="G34" s="14">
        <f t="shared" si="8"/>
        <v>0</v>
      </c>
      <c r="H34" s="14">
        <f t="shared" si="8"/>
        <v>0</v>
      </c>
      <c r="I34" s="14">
        <f t="shared" si="8"/>
        <v>0</v>
      </c>
      <c r="J34" s="14">
        <f t="shared" si="8"/>
        <v>0</v>
      </c>
      <c r="K34" s="14">
        <f t="shared" si="8"/>
        <v>0</v>
      </c>
      <c r="L34" s="14">
        <f t="shared" si="8"/>
        <v>0</v>
      </c>
      <c r="M34" s="14">
        <f t="shared" si="8"/>
        <v>0</v>
      </c>
      <c r="N34" s="14">
        <f t="shared" si="8"/>
        <v>0</v>
      </c>
    </row>
    <row r="35" spans="1:14" ht="39.75" hidden="1" customHeight="1" x14ac:dyDescent="0.25">
      <c r="A35" s="12"/>
      <c r="B35" s="13" t="s">
        <v>164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39.75" hidden="1" customHeight="1" x14ac:dyDescent="0.25">
      <c r="A36" s="12">
        <v>2171</v>
      </c>
      <c r="B36" s="13" t="s">
        <v>186</v>
      </c>
      <c r="C36" s="12" t="s">
        <v>160</v>
      </c>
      <c r="D36" s="12" t="s">
        <v>187</v>
      </c>
      <c r="E36" s="12" t="s">
        <v>160</v>
      </c>
      <c r="F36" s="14">
        <f>SUM(G36,H36)</f>
        <v>0</v>
      </c>
      <c r="G36" s="14">
        <v>0</v>
      </c>
      <c r="H36" s="14">
        <v>0</v>
      </c>
      <c r="I36" s="14">
        <f>SUM(J36,K36)</f>
        <v>0</v>
      </c>
      <c r="J36" s="14">
        <v>0</v>
      </c>
      <c r="K36" s="14">
        <v>0</v>
      </c>
      <c r="L36" s="14">
        <f>SUM(M36,N36)</f>
        <v>0</v>
      </c>
      <c r="M36" s="14">
        <v>0</v>
      </c>
      <c r="N36" s="14">
        <v>0</v>
      </c>
    </row>
    <row r="37" spans="1:14" ht="39.75" hidden="1" customHeight="1" x14ac:dyDescent="0.25">
      <c r="A37" s="12">
        <v>2180</v>
      </c>
      <c r="B37" s="13" t="s">
        <v>188</v>
      </c>
      <c r="C37" s="12" t="s">
        <v>160</v>
      </c>
      <c r="D37" s="12" t="s">
        <v>189</v>
      </c>
      <c r="E37" s="12" t="s">
        <v>161</v>
      </c>
      <c r="F37" s="14">
        <f t="shared" ref="F37:N37" si="9">SUM(F39)</f>
        <v>0</v>
      </c>
      <c r="G37" s="14">
        <f t="shared" si="9"/>
        <v>0</v>
      </c>
      <c r="H37" s="14">
        <f t="shared" si="9"/>
        <v>0</v>
      </c>
      <c r="I37" s="14">
        <f t="shared" si="9"/>
        <v>0</v>
      </c>
      <c r="J37" s="14">
        <f t="shared" si="9"/>
        <v>0</v>
      </c>
      <c r="K37" s="14">
        <f t="shared" si="9"/>
        <v>0</v>
      </c>
      <c r="L37" s="14">
        <f t="shared" si="9"/>
        <v>0</v>
      </c>
      <c r="M37" s="14">
        <f t="shared" si="9"/>
        <v>0</v>
      </c>
      <c r="N37" s="14">
        <f t="shared" si="9"/>
        <v>0</v>
      </c>
    </row>
    <row r="38" spans="1:14" ht="39.75" hidden="1" customHeight="1" x14ac:dyDescent="0.25">
      <c r="A38" s="12"/>
      <c r="B38" s="13" t="s">
        <v>164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39.75" hidden="1" customHeight="1" x14ac:dyDescent="0.25">
      <c r="A39" s="12">
        <v>2181</v>
      </c>
      <c r="B39" s="13" t="s">
        <v>188</v>
      </c>
      <c r="C39" s="12" t="s">
        <v>160</v>
      </c>
      <c r="D39" s="12" t="s">
        <v>189</v>
      </c>
      <c r="E39" s="12" t="s">
        <v>160</v>
      </c>
      <c r="F39" s="14">
        <f t="shared" ref="F39:N39" si="10">SUM(F41:F42)</f>
        <v>0</v>
      </c>
      <c r="G39" s="14">
        <f t="shared" si="10"/>
        <v>0</v>
      </c>
      <c r="H39" s="14">
        <f t="shared" si="10"/>
        <v>0</v>
      </c>
      <c r="I39" s="14">
        <f t="shared" si="10"/>
        <v>0</v>
      </c>
      <c r="J39" s="14">
        <f t="shared" si="10"/>
        <v>0</v>
      </c>
      <c r="K39" s="14">
        <f t="shared" si="10"/>
        <v>0</v>
      </c>
      <c r="L39" s="14">
        <f t="shared" si="10"/>
        <v>0</v>
      </c>
      <c r="M39" s="14">
        <f t="shared" si="10"/>
        <v>0</v>
      </c>
      <c r="N39" s="14">
        <f t="shared" si="10"/>
        <v>0</v>
      </c>
    </row>
    <row r="40" spans="1:14" ht="39.75" hidden="1" customHeight="1" x14ac:dyDescent="0.25">
      <c r="A40" s="12"/>
      <c r="B40" s="13" t="s">
        <v>164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39.75" hidden="1" customHeight="1" x14ac:dyDescent="0.25">
      <c r="A41" s="12">
        <v>2182</v>
      </c>
      <c r="B41" s="13" t="s">
        <v>190</v>
      </c>
      <c r="C41" s="12" t="s">
        <v>160</v>
      </c>
      <c r="D41" s="12" t="s">
        <v>189</v>
      </c>
      <c r="E41" s="12" t="s">
        <v>160</v>
      </c>
      <c r="F41" s="14">
        <f>SUM(G41,H41)</f>
        <v>0</v>
      </c>
      <c r="G41" s="14">
        <v>0</v>
      </c>
      <c r="H41" s="14">
        <v>0</v>
      </c>
      <c r="I41" s="14">
        <f>SUM(J41,K41)</f>
        <v>0</v>
      </c>
      <c r="J41" s="14">
        <v>0</v>
      </c>
      <c r="K41" s="14">
        <v>0</v>
      </c>
      <c r="L41" s="14">
        <f>SUM(M41,N41)</f>
        <v>0</v>
      </c>
      <c r="M41" s="14">
        <v>0</v>
      </c>
      <c r="N41" s="14">
        <v>0</v>
      </c>
    </row>
    <row r="42" spans="1:14" ht="39.75" hidden="1" customHeight="1" x14ac:dyDescent="0.25">
      <c r="A42" s="12">
        <v>2183</v>
      </c>
      <c r="B42" s="13" t="s">
        <v>191</v>
      </c>
      <c r="C42" s="12" t="s">
        <v>160</v>
      </c>
      <c r="D42" s="12" t="s">
        <v>189</v>
      </c>
      <c r="E42" s="12" t="s">
        <v>160</v>
      </c>
      <c r="F42" s="14">
        <f>SUM(G42,H42)</f>
        <v>0</v>
      </c>
      <c r="G42" s="14">
        <v>0</v>
      </c>
      <c r="H42" s="14">
        <v>0</v>
      </c>
      <c r="I42" s="14">
        <f>SUM(J42,K42)</f>
        <v>0</v>
      </c>
      <c r="J42" s="14">
        <v>0</v>
      </c>
      <c r="K42" s="14">
        <v>0</v>
      </c>
      <c r="L42" s="14">
        <f>SUM(M42,N42)</f>
        <v>0</v>
      </c>
      <c r="M42" s="14">
        <v>0</v>
      </c>
      <c r="N42" s="14">
        <v>0</v>
      </c>
    </row>
    <row r="43" spans="1:14" ht="39.75" hidden="1" customHeight="1" x14ac:dyDescent="0.25">
      <c r="A43" s="12">
        <v>2200</v>
      </c>
      <c r="B43" s="13" t="s">
        <v>192</v>
      </c>
      <c r="C43" s="12" t="s">
        <v>167</v>
      </c>
      <c r="D43" s="12" t="s">
        <v>161</v>
      </c>
      <c r="E43" s="12" t="s">
        <v>161</v>
      </c>
      <c r="F43" s="14">
        <f t="shared" ref="F43:N43" si="11">SUM(F45,F48,F51,F54,F57)</f>
        <v>0</v>
      </c>
      <c r="G43" s="14">
        <f t="shared" si="11"/>
        <v>0</v>
      </c>
      <c r="H43" s="14">
        <f t="shared" si="11"/>
        <v>0</v>
      </c>
      <c r="I43" s="14">
        <f t="shared" si="11"/>
        <v>0</v>
      </c>
      <c r="J43" s="14">
        <f t="shared" si="11"/>
        <v>0</v>
      </c>
      <c r="K43" s="14">
        <f t="shared" si="11"/>
        <v>0</v>
      </c>
      <c r="L43" s="14">
        <f t="shared" si="11"/>
        <v>0</v>
      </c>
      <c r="M43" s="14">
        <f t="shared" si="11"/>
        <v>0</v>
      </c>
      <c r="N43" s="14">
        <f t="shared" si="11"/>
        <v>0</v>
      </c>
    </row>
    <row r="44" spans="1:14" ht="39.75" hidden="1" customHeight="1" x14ac:dyDescent="0.25">
      <c r="A44" s="12"/>
      <c r="B44" s="13" t="s">
        <v>162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ht="39.75" hidden="1" customHeight="1" x14ac:dyDescent="0.25">
      <c r="A45" s="12">
        <v>2210</v>
      </c>
      <c r="B45" s="13" t="s">
        <v>193</v>
      </c>
      <c r="C45" s="12" t="s">
        <v>167</v>
      </c>
      <c r="D45" s="12" t="s">
        <v>160</v>
      </c>
      <c r="E45" s="12" t="s">
        <v>161</v>
      </c>
      <c r="F45" s="14">
        <f t="shared" ref="F45:N45" si="12">SUM(F47)</f>
        <v>0</v>
      </c>
      <c r="G45" s="14">
        <f t="shared" si="12"/>
        <v>0</v>
      </c>
      <c r="H45" s="14">
        <f t="shared" si="12"/>
        <v>0</v>
      </c>
      <c r="I45" s="14">
        <f t="shared" si="12"/>
        <v>0</v>
      </c>
      <c r="J45" s="14">
        <f t="shared" si="12"/>
        <v>0</v>
      </c>
      <c r="K45" s="14">
        <f t="shared" si="12"/>
        <v>0</v>
      </c>
      <c r="L45" s="14">
        <f t="shared" si="12"/>
        <v>0</v>
      </c>
      <c r="M45" s="14">
        <f t="shared" si="12"/>
        <v>0</v>
      </c>
      <c r="N45" s="14">
        <f t="shared" si="12"/>
        <v>0</v>
      </c>
    </row>
    <row r="46" spans="1:14" ht="39.75" hidden="1" customHeight="1" x14ac:dyDescent="0.25">
      <c r="A46" s="12"/>
      <c r="B46" s="13" t="s">
        <v>164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ht="39.75" hidden="1" customHeight="1" x14ac:dyDescent="0.25">
      <c r="A47" s="12">
        <v>2211</v>
      </c>
      <c r="B47" s="13" t="s">
        <v>194</v>
      </c>
      <c r="C47" s="12" t="s">
        <v>167</v>
      </c>
      <c r="D47" s="12" t="s">
        <v>160</v>
      </c>
      <c r="E47" s="12" t="s">
        <v>160</v>
      </c>
      <c r="F47" s="14">
        <f>SUM(G47,H47)</f>
        <v>0</v>
      </c>
      <c r="G47" s="14">
        <v>0</v>
      </c>
      <c r="H47" s="14">
        <v>0</v>
      </c>
      <c r="I47" s="14">
        <f>SUM(J47,K47)</f>
        <v>0</v>
      </c>
      <c r="J47" s="14">
        <v>0</v>
      </c>
      <c r="K47" s="14">
        <v>0</v>
      </c>
      <c r="L47" s="14">
        <f>SUM(M47,N47)</f>
        <v>0</v>
      </c>
      <c r="M47" s="14">
        <v>0</v>
      </c>
      <c r="N47" s="14">
        <v>0</v>
      </c>
    </row>
    <row r="48" spans="1:14" ht="39.75" hidden="1" customHeight="1" x14ac:dyDescent="0.25">
      <c r="A48" s="12">
        <v>2220</v>
      </c>
      <c r="B48" s="13" t="s">
        <v>195</v>
      </c>
      <c r="C48" s="12" t="s">
        <v>167</v>
      </c>
      <c r="D48" s="12" t="s">
        <v>167</v>
      </c>
      <c r="E48" s="12" t="s">
        <v>161</v>
      </c>
      <c r="F48" s="14">
        <f t="shared" ref="F48:N48" si="13">SUM(F50)</f>
        <v>0</v>
      </c>
      <c r="G48" s="14">
        <f t="shared" si="13"/>
        <v>0</v>
      </c>
      <c r="H48" s="14">
        <f t="shared" si="13"/>
        <v>0</v>
      </c>
      <c r="I48" s="14">
        <f t="shared" si="13"/>
        <v>0</v>
      </c>
      <c r="J48" s="14">
        <f t="shared" si="13"/>
        <v>0</v>
      </c>
      <c r="K48" s="14">
        <f t="shared" si="13"/>
        <v>0</v>
      </c>
      <c r="L48" s="14">
        <f t="shared" si="13"/>
        <v>0</v>
      </c>
      <c r="M48" s="14">
        <f t="shared" si="13"/>
        <v>0</v>
      </c>
      <c r="N48" s="14">
        <f t="shared" si="13"/>
        <v>0</v>
      </c>
    </row>
    <row r="49" spans="1:14" ht="39.75" hidden="1" customHeight="1" x14ac:dyDescent="0.25">
      <c r="A49" s="12"/>
      <c r="B49" s="13" t="s">
        <v>164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ht="39.75" hidden="1" customHeight="1" x14ac:dyDescent="0.25">
      <c r="A50" s="12">
        <v>2221</v>
      </c>
      <c r="B50" s="13" t="s">
        <v>196</v>
      </c>
      <c r="C50" s="12" t="s">
        <v>167</v>
      </c>
      <c r="D50" s="12" t="s">
        <v>167</v>
      </c>
      <c r="E50" s="12" t="s">
        <v>160</v>
      </c>
      <c r="F50" s="14">
        <f>SUM(G50,H50)</f>
        <v>0</v>
      </c>
      <c r="G50" s="14">
        <v>0</v>
      </c>
      <c r="H50" s="14">
        <v>0</v>
      </c>
      <c r="I50" s="14">
        <f>SUM(J50,K50)</f>
        <v>0</v>
      </c>
      <c r="J50" s="14">
        <v>0</v>
      </c>
      <c r="K50" s="14">
        <v>0</v>
      </c>
      <c r="L50" s="14">
        <f>SUM(M50,N50)</f>
        <v>0</v>
      </c>
      <c r="M50" s="14">
        <v>0</v>
      </c>
      <c r="N50" s="14">
        <v>0</v>
      </c>
    </row>
    <row r="51" spans="1:14" ht="39.75" hidden="1" customHeight="1" x14ac:dyDescent="0.25">
      <c r="A51" s="12">
        <v>2230</v>
      </c>
      <c r="B51" s="13" t="s">
        <v>197</v>
      </c>
      <c r="C51" s="12" t="s">
        <v>167</v>
      </c>
      <c r="D51" s="12" t="s">
        <v>169</v>
      </c>
      <c r="E51" s="12" t="s">
        <v>161</v>
      </c>
      <c r="F51" s="14">
        <f t="shared" ref="F51:N51" si="14">SUM(F53)</f>
        <v>0</v>
      </c>
      <c r="G51" s="14">
        <f t="shared" si="14"/>
        <v>0</v>
      </c>
      <c r="H51" s="14">
        <f t="shared" si="14"/>
        <v>0</v>
      </c>
      <c r="I51" s="14">
        <f t="shared" si="14"/>
        <v>0</v>
      </c>
      <c r="J51" s="14">
        <f t="shared" si="14"/>
        <v>0</v>
      </c>
      <c r="K51" s="14">
        <f t="shared" si="14"/>
        <v>0</v>
      </c>
      <c r="L51" s="14">
        <f t="shared" si="14"/>
        <v>0</v>
      </c>
      <c r="M51" s="14">
        <f t="shared" si="14"/>
        <v>0</v>
      </c>
      <c r="N51" s="14">
        <f t="shared" si="14"/>
        <v>0</v>
      </c>
    </row>
    <row r="52" spans="1:14" ht="39.75" hidden="1" customHeight="1" x14ac:dyDescent="0.25">
      <c r="A52" s="12"/>
      <c r="B52" s="13" t="s">
        <v>164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4" ht="39.75" hidden="1" customHeight="1" x14ac:dyDescent="0.25">
      <c r="A53" s="12">
        <v>2231</v>
      </c>
      <c r="B53" s="13" t="s">
        <v>198</v>
      </c>
      <c r="C53" s="12" t="s">
        <v>167</v>
      </c>
      <c r="D53" s="12" t="s">
        <v>169</v>
      </c>
      <c r="E53" s="12" t="s">
        <v>160</v>
      </c>
      <c r="F53" s="14">
        <f>SUM(G53,H53)</f>
        <v>0</v>
      </c>
      <c r="G53" s="14">
        <v>0</v>
      </c>
      <c r="H53" s="14">
        <v>0</v>
      </c>
      <c r="I53" s="14">
        <f>SUM(J53,K53)</f>
        <v>0</v>
      </c>
      <c r="J53" s="14">
        <v>0</v>
      </c>
      <c r="K53" s="14">
        <v>0</v>
      </c>
      <c r="L53" s="14">
        <f>SUM(M53,N53)</f>
        <v>0</v>
      </c>
      <c r="M53" s="14">
        <v>0</v>
      </c>
      <c r="N53" s="14">
        <v>0</v>
      </c>
    </row>
    <row r="54" spans="1:14" ht="39.75" hidden="1" customHeight="1" x14ac:dyDescent="0.25">
      <c r="A54" s="12">
        <v>2240</v>
      </c>
      <c r="B54" s="13" t="s">
        <v>199</v>
      </c>
      <c r="C54" s="12" t="s">
        <v>167</v>
      </c>
      <c r="D54" s="12" t="s">
        <v>178</v>
      </c>
      <c r="E54" s="12" t="s">
        <v>161</v>
      </c>
      <c r="F54" s="14">
        <f t="shared" ref="F54:N54" si="15">SUM(F56)</f>
        <v>0</v>
      </c>
      <c r="G54" s="14">
        <f t="shared" si="15"/>
        <v>0</v>
      </c>
      <c r="H54" s="14">
        <f t="shared" si="15"/>
        <v>0</v>
      </c>
      <c r="I54" s="14">
        <f t="shared" si="15"/>
        <v>0</v>
      </c>
      <c r="J54" s="14">
        <f t="shared" si="15"/>
        <v>0</v>
      </c>
      <c r="K54" s="14">
        <f t="shared" si="15"/>
        <v>0</v>
      </c>
      <c r="L54" s="14">
        <f t="shared" si="15"/>
        <v>0</v>
      </c>
      <c r="M54" s="14">
        <f t="shared" si="15"/>
        <v>0</v>
      </c>
      <c r="N54" s="14">
        <f t="shared" si="15"/>
        <v>0</v>
      </c>
    </row>
    <row r="55" spans="1:14" ht="39.75" hidden="1" customHeight="1" x14ac:dyDescent="0.25">
      <c r="A55" s="12"/>
      <c r="B55" s="13" t="s">
        <v>164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spans="1:14" ht="39.75" hidden="1" customHeight="1" x14ac:dyDescent="0.25">
      <c r="A56" s="12">
        <v>2241</v>
      </c>
      <c r="B56" s="13" t="s">
        <v>199</v>
      </c>
      <c r="C56" s="12" t="s">
        <v>167</v>
      </c>
      <c r="D56" s="12" t="s">
        <v>178</v>
      </c>
      <c r="E56" s="12" t="s">
        <v>160</v>
      </c>
      <c r="F56" s="14">
        <f>SUM(G56,H56)</f>
        <v>0</v>
      </c>
      <c r="G56" s="14">
        <v>0</v>
      </c>
      <c r="H56" s="14">
        <v>0</v>
      </c>
      <c r="I56" s="14">
        <f>SUM(J56,K56)</f>
        <v>0</v>
      </c>
      <c r="J56" s="14">
        <v>0</v>
      </c>
      <c r="K56" s="14">
        <v>0</v>
      </c>
      <c r="L56" s="14">
        <f>SUM(M56,N56)</f>
        <v>0</v>
      </c>
      <c r="M56" s="14">
        <v>0</v>
      </c>
      <c r="N56" s="14">
        <v>0</v>
      </c>
    </row>
    <row r="57" spans="1:14" ht="39.75" hidden="1" customHeight="1" x14ac:dyDescent="0.25">
      <c r="A57" s="12">
        <v>2250</v>
      </c>
      <c r="B57" s="13" t="s">
        <v>200</v>
      </c>
      <c r="C57" s="12" t="s">
        <v>167</v>
      </c>
      <c r="D57" s="12" t="s">
        <v>181</v>
      </c>
      <c r="E57" s="12" t="s">
        <v>161</v>
      </c>
      <c r="F57" s="14">
        <f t="shared" ref="F57:N57" si="16">SUM(F59)</f>
        <v>0</v>
      </c>
      <c r="G57" s="14">
        <f t="shared" si="16"/>
        <v>0</v>
      </c>
      <c r="H57" s="14">
        <f t="shared" si="16"/>
        <v>0</v>
      </c>
      <c r="I57" s="14">
        <f t="shared" si="16"/>
        <v>0</v>
      </c>
      <c r="J57" s="14">
        <f t="shared" si="16"/>
        <v>0</v>
      </c>
      <c r="K57" s="14">
        <f t="shared" si="16"/>
        <v>0</v>
      </c>
      <c r="L57" s="14">
        <f t="shared" si="16"/>
        <v>0</v>
      </c>
      <c r="M57" s="14">
        <f t="shared" si="16"/>
        <v>0</v>
      </c>
      <c r="N57" s="14">
        <f t="shared" si="16"/>
        <v>0</v>
      </c>
    </row>
    <row r="58" spans="1:14" ht="39.75" hidden="1" customHeight="1" x14ac:dyDescent="0.25">
      <c r="A58" s="12"/>
      <c r="B58" s="13" t="s">
        <v>164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1:14" ht="0.75" hidden="1" customHeight="1" x14ac:dyDescent="0.25">
      <c r="A59" s="12">
        <v>2251</v>
      </c>
      <c r="B59" s="13" t="s">
        <v>200</v>
      </c>
      <c r="C59" s="12" t="s">
        <v>167</v>
      </c>
      <c r="D59" s="12" t="s">
        <v>181</v>
      </c>
      <c r="E59" s="12" t="s">
        <v>160</v>
      </c>
      <c r="F59" s="14">
        <f>SUM(G59,H59)</f>
        <v>0</v>
      </c>
      <c r="G59" s="14">
        <v>0</v>
      </c>
      <c r="H59" s="14">
        <v>0</v>
      </c>
      <c r="I59" s="14">
        <f>SUM(J59,K59)</f>
        <v>0</v>
      </c>
      <c r="J59" s="14">
        <v>0</v>
      </c>
      <c r="K59" s="14">
        <v>0</v>
      </c>
      <c r="L59" s="14">
        <f>SUM(M59,N59)</f>
        <v>0</v>
      </c>
      <c r="M59" s="14">
        <v>0</v>
      </c>
      <c r="N59" s="14">
        <v>0</v>
      </c>
    </row>
    <row r="60" spans="1:14" ht="39.75" hidden="1" customHeight="1" x14ac:dyDescent="0.25">
      <c r="A60" s="12">
        <v>2300</v>
      </c>
      <c r="B60" s="13" t="s">
        <v>201</v>
      </c>
      <c r="C60" s="12" t="s">
        <v>169</v>
      </c>
      <c r="D60" s="12" t="s">
        <v>161</v>
      </c>
      <c r="E60" s="12" t="s">
        <v>161</v>
      </c>
      <c r="F60" s="14">
        <f t="shared" ref="F60:N60" si="17">SUM(F62,F67,F70,F74,F77,F80,F83,F86)</f>
        <v>0</v>
      </c>
      <c r="G60" s="14">
        <f t="shared" si="17"/>
        <v>0</v>
      </c>
      <c r="H60" s="14">
        <f t="shared" si="17"/>
        <v>0</v>
      </c>
      <c r="I60" s="14">
        <f t="shared" si="17"/>
        <v>0</v>
      </c>
      <c r="J60" s="14">
        <f t="shared" si="17"/>
        <v>0</v>
      </c>
      <c r="K60" s="14">
        <f t="shared" si="17"/>
        <v>0</v>
      </c>
      <c r="L60" s="14">
        <f t="shared" si="17"/>
        <v>0</v>
      </c>
      <c r="M60" s="14">
        <f t="shared" si="17"/>
        <v>0</v>
      </c>
      <c r="N60" s="14">
        <f t="shared" si="17"/>
        <v>0</v>
      </c>
    </row>
    <row r="61" spans="1:14" ht="39.75" hidden="1" customHeight="1" x14ac:dyDescent="0.25">
      <c r="A61" s="12"/>
      <c r="B61" s="13" t="s">
        <v>162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4" ht="39.75" hidden="1" customHeight="1" x14ac:dyDescent="0.25">
      <c r="A62" s="12">
        <v>2310</v>
      </c>
      <c r="B62" s="13" t="s">
        <v>202</v>
      </c>
      <c r="C62" s="12" t="s">
        <v>169</v>
      </c>
      <c r="D62" s="12" t="s">
        <v>160</v>
      </c>
      <c r="E62" s="12" t="s">
        <v>161</v>
      </c>
      <c r="F62" s="14">
        <f t="shared" ref="F62:N62" si="18">SUM(F64:F66)</f>
        <v>0</v>
      </c>
      <c r="G62" s="14">
        <f t="shared" si="18"/>
        <v>0</v>
      </c>
      <c r="H62" s="14">
        <f t="shared" si="18"/>
        <v>0</v>
      </c>
      <c r="I62" s="14">
        <f t="shared" si="18"/>
        <v>0</v>
      </c>
      <c r="J62" s="14">
        <f t="shared" si="18"/>
        <v>0</v>
      </c>
      <c r="K62" s="14">
        <f t="shared" si="18"/>
        <v>0</v>
      </c>
      <c r="L62" s="14">
        <f t="shared" si="18"/>
        <v>0</v>
      </c>
      <c r="M62" s="14">
        <f t="shared" si="18"/>
        <v>0</v>
      </c>
      <c r="N62" s="14">
        <f t="shared" si="18"/>
        <v>0</v>
      </c>
    </row>
    <row r="63" spans="1:14" ht="39.75" hidden="1" customHeight="1" x14ac:dyDescent="0.25">
      <c r="A63" s="12"/>
      <c r="B63" s="13" t="s">
        <v>164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 ht="39.75" hidden="1" customHeight="1" x14ac:dyDescent="0.25">
      <c r="A64" s="12">
        <v>2311</v>
      </c>
      <c r="B64" s="13" t="s">
        <v>203</v>
      </c>
      <c r="C64" s="12" t="s">
        <v>169</v>
      </c>
      <c r="D64" s="12" t="s">
        <v>160</v>
      </c>
      <c r="E64" s="12" t="s">
        <v>160</v>
      </c>
      <c r="F64" s="14">
        <f>SUM(G64,H64)</f>
        <v>0</v>
      </c>
      <c r="G64" s="14">
        <v>0</v>
      </c>
      <c r="H64" s="14">
        <v>0</v>
      </c>
      <c r="I64" s="14">
        <f>SUM(J64,K64)</f>
        <v>0</v>
      </c>
      <c r="J64" s="14">
        <v>0</v>
      </c>
      <c r="K64" s="14">
        <v>0</v>
      </c>
      <c r="L64" s="14">
        <f>SUM(M64,N64)</f>
        <v>0</v>
      </c>
      <c r="M64" s="14">
        <v>0</v>
      </c>
      <c r="N64" s="14">
        <v>0</v>
      </c>
    </row>
    <row r="65" spans="1:14" ht="39.75" hidden="1" customHeight="1" x14ac:dyDescent="0.25">
      <c r="A65" s="12">
        <v>2312</v>
      </c>
      <c r="B65" s="13" t="s">
        <v>204</v>
      </c>
      <c r="C65" s="12" t="s">
        <v>169</v>
      </c>
      <c r="D65" s="12" t="s">
        <v>160</v>
      </c>
      <c r="E65" s="12" t="s">
        <v>167</v>
      </c>
      <c r="F65" s="14">
        <f>SUM(G65,H65)</f>
        <v>0</v>
      </c>
      <c r="G65" s="14">
        <v>0</v>
      </c>
      <c r="H65" s="14">
        <v>0</v>
      </c>
      <c r="I65" s="14">
        <f>SUM(J65,K65)</f>
        <v>0</v>
      </c>
      <c r="J65" s="14">
        <v>0</v>
      </c>
      <c r="K65" s="14">
        <v>0</v>
      </c>
      <c r="L65" s="14">
        <f>SUM(M65,N65)</f>
        <v>0</v>
      </c>
      <c r="M65" s="14">
        <v>0</v>
      </c>
      <c r="N65" s="14">
        <v>0</v>
      </c>
    </row>
    <row r="66" spans="1:14" ht="39.75" hidden="1" customHeight="1" x14ac:dyDescent="0.25">
      <c r="A66" s="12">
        <v>2313</v>
      </c>
      <c r="B66" s="13" t="s">
        <v>205</v>
      </c>
      <c r="C66" s="12" t="s">
        <v>169</v>
      </c>
      <c r="D66" s="12" t="s">
        <v>160</v>
      </c>
      <c r="E66" s="12" t="s">
        <v>169</v>
      </c>
      <c r="F66" s="14">
        <f>SUM(G66,H66)</f>
        <v>0</v>
      </c>
      <c r="G66" s="14">
        <v>0</v>
      </c>
      <c r="H66" s="14">
        <v>0</v>
      </c>
      <c r="I66" s="14">
        <f>SUM(J66,K66)</f>
        <v>0</v>
      </c>
      <c r="J66" s="14">
        <v>0</v>
      </c>
      <c r="K66" s="14">
        <v>0</v>
      </c>
      <c r="L66" s="14">
        <f>SUM(M66,N66)</f>
        <v>0</v>
      </c>
      <c r="M66" s="14">
        <v>0</v>
      </c>
      <c r="N66" s="14">
        <v>0</v>
      </c>
    </row>
    <row r="67" spans="1:14" ht="39.75" hidden="1" customHeight="1" x14ac:dyDescent="0.25">
      <c r="A67" s="12">
        <v>2320</v>
      </c>
      <c r="B67" s="13" t="s">
        <v>206</v>
      </c>
      <c r="C67" s="12" t="s">
        <v>169</v>
      </c>
      <c r="D67" s="12" t="s">
        <v>167</v>
      </c>
      <c r="E67" s="12" t="s">
        <v>161</v>
      </c>
      <c r="F67" s="14">
        <f t="shared" ref="F67:N67" si="19">SUM(F69)</f>
        <v>0</v>
      </c>
      <c r="G67" s="14">
        <f t="shared" si="19"/>
        <v>0</v>
      </c>
      <c r="H67" s="14">
        <f t="shared" si="19"/>
        <v>0</v>
      </c>
      <c r="I67" s="14">
        <f t="shared" si="19"/>
        <v>0</v>
      </c>
      <c r="J67" s="14">
        <f t="shared" si="19"/>
        <v>0</v>
      </c>
      <c r="K67" s="14">
        <f t="shared" si="19"/>
        <v>0</v>
      </c>
      <c r="L67" s="14">
        <f t="shared" si="19"/>
        <v>0</v>
      </c>
      <c r="M67" s="14">
        <f t="shared" si="19"/>
        <v>0</v>
      </c>
      <c r="N67" s="14">
        <f t="shared" si="19"/>
        <v>0</v>
      </c>
    </row>
    <row r="68" spans="1:14" ht="39.75" hidden="1" customHeight="1" x14ac:dyDescent="0.25">
      <c r="A68" s="12"/>
      <c r="B68" s="13" t="s">
        <v>164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4" ht="39.75" hidden="1" customHeight="1" x14ac:dyDescent="0.25">
      <c r="A69" s="12">
        <v>2321</v>
      </c>
      <c r="B69" s="13" t="s">
        <v>207</v>
      </c>
      <c r="C69" s="12" t="s">
        <v>169</v>
      </c>
      <c r="D69" s="12" t="s">
        <v>167</v>
      </c>
      <c r="E69" s="12" t="s">
        <v>160</v>
      </c>
      <c r="F69" s="14">
        <f>SUM(G69,H69)</f>
        <v>0</v>
      </c>
      <c r="G69" s="14">
        <v>0</v>
      </c>
      <c r="H69" s="14">
        <v>0</v>
      </c>
      <c r="I69" s="14">
        <f>SUM(J69,K69)</f>
        <v>0</v>
      </c>
      <c r="J69" s="14">
        <v>0</v>
      </c>
      <c r="K69" s="14">
        <v>0</v>
      </c>
      <c r="L69" s="14">
        <f>SUM(M69,N69)</f>
        <v>0</v>
      </c>
      <c r="M69" s="14">
        <v>0</v>
      </c>
      <c r="N69" s="14">
        <v>0</v>
      </c>
    </row>
    <row r="70" spans="1:14" ht="39.75" hidden="1" customHeight="1" x14ac:dyDescent="0.25">
      <c r="A70" s="12">
        <v>2330</v>
      </c>
      <c r="B70" s="13" t="s">
        <v>208</v>
      </c>
      <c r="C70" s="12" t="s">
        <v>169</v>
      </c>
      <c r="D70" s="12" t="s">
        <v>169</v>
      </c>
      <c r="E70" s="12" t="s">
        <v>161</v>
      </c>
      <c r="F70" s="14">
        <f t="shared" ref="F70:N70" si="20">SUM(F72:F73)</f>
        <v>0</v>
      </c>
      <c r="G70" s="14">
        <f t="shared" si="20"/>
        <v>0</v>
      </c>
      <c r="H70" s="14">
        <f t="shared" si="20"/>
        <v>0</v>
      </c>
      <c r="I70" s="14">
        <f t="shared" si="20"/>
        <v>0</v>
      </c>
      <c r="J70" s="14">
        <f t="shared" si="20"/>
        <v>0</v>
      </c>
      <c r="K70" s="14">
        <f t="shared" si="20"/>
        <v>0</v>
      </c>
      <c r="L70" s="14">
        <f t="shared" si="20"/>
        <v>0</v>
      </c>
      <c r="M70" s="14">
        <f t="shared" si="20"/>
        <v>0</v>
      </c>
      <c r="N70" s="14">
        <f t="shared" si="20"/>
        <v>0</v>
      </c>
    </row>
    <row r="71" spans="1:14" ht="39.75" hidden="1" customHeight="1" x14ac:dyDescent="0.25">
      <c r="A71" s="12"/>
      <c r="B71" s="13" t="s">
        <v>164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1:14" ht="39.75" hidden="1" customHeight="1" x14ac:dyDescent="0.25">
      <c r="A72" s="12">
        <v>2331</v>
      </c>
      <c r="B72" s="13" t="s">
        <v>209</v>
      </c>
      <c r="C72" s="12" t="s">
        <v>169</v>
      </c>
      <c r="D72" s="12" t="s">
        <v>169</v>
      </c>
      <c r="E72" s="12" t="s">
        <v>160</v>
      </c>
      <c r="F72" s="14">
        <f>SUM(G72,H72)</f>
        <v>0</v>
      </c>
      <c r="G72" s="14">
        <v>0</v>
      </c>
      <c r="H72" s="14">
        <v>0</v>
      </c>
      <c r="I72" s="14">
        <f>SUM(J72,K72)</f>
        <v>0</v>
      </c>
      <c r="J72" s="14">
        <v>0</v>
      </c>
      <c r="K72" s="14">
        <v>0</v>
      </c>
      <c r="L72" s="14">
        <f>SUM(M72,N72)</f>
        <v>0</v>
      </c>
      <c r="M72" s="14">
        <v>0</v>
      </c>
      <c r="N72" s="14">
        <v>0</v>
      </c>
    </row>
    <row r="73" spans="1:14" ht="39.75" hidden="1" customHeight="1" x14ac:dyDescent="0.25">
      <c r="A73" s="12">
        <v>2332</v>
      </c>
      <c r="B73" s="13" t="s">
        <v>210</v>
      </c>
      <c r="C73" s="12" t="s">
        <v>169</v>
      </c>
      <c r="D73" s="12" t="s">
        <v>169</v>
      </c>
      <c r="E73" s="12" t="s">
        <v>167</v>
      </c>
      <c r="F73" s="14">
        <f>SUM(G73,H73)</f>
        <v>0</v>
      </c>
      <c r="G73" s="14">
        <v>0</v>
      </c>
      <c r="H73" s="14">
        <v>0</v>
      </c>
      <c r="I73" s="14">
        <f>SUM(J73,K73)</f>
        <v>0</v>
      </c>
      <c r="J73" s="14">
        <v>0</v>
      </c>
      <c r="K73" s="14">
        <v>0</v>
      </c>
      <c r="L73" s="14">
        <f>SUM(M73,N73)</f>
        <v>0</v>
      </c>
      <c r="M73" s="14">
        <v>0</v>
      </c>
      <c r="N73" s="14">
        <v>0</v>
      </c>
    </row>
    <row r="74" spans="1:14" ht="39.75" hidden="1" customHeight="1" x14ac:dyDescent="0.25">
      <c r="A74" s="12">
        <v>2340</v>
      </c>
      <c r="B74" s="13" t="s">
        <v>211</v>
      </c>
      <c r="C74" s="12" t="s">
        <v>169</v>
      </c>
      <c r="D74" s="12" t="s">
        <v>178</v>
      </c>
      <c r="E74" s="12" t="s">
        <v>161</v>
      </c>
      <c r="F74" s="14">
        <f t="shared" ref="F74:N74" si="21">SUM(F76)</f>
        <v>0</v>
      </c>
      <c r="G74" s="14">
        <f t="shared" si="21"/>
        <v>0</v>
      </c>
      <c r="H74" s="14">
        <f t="shared" si="21"/>
        <v>0</v>
      </c>
      <c r="I74" s="14">
        <f t="shared" si="21"/>
        <v>0</v>
      </c>
      <c r="J74" s="14">
        <f t="shared" si="21"/>
        <v>0</v>
      </c>
      <c r="K74" s="14">
        <f t="shared" si="21"/>
        <v>0</v>
      </c>
      <c r="L74" s="14">
        <f t="shared" si="21"/>
        <v>0</v>
      </c>
      <c r="M74" s="14">
        <f t="shared" si="21"/>
        <v>0</v>
      </c>
      <c r="N74" s="14">
        <f t="shared" si="21"/>
        <v>0</v>
      </c>
    </row>
    <row r="75" spans="1:14" ht="39.75" hidden="1" customHeight="1" x14ac:dyDescent="0.25">
      <c r="A75" s="12"/>
      <c r="B75" s="13" t="s">
        <v>164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1:14" ht="39.75" hidden="1" customHeight="1" x14ac:dyDescent="0.25">
      <c r="A76" s="12">
        <v>2341</v>
      </c>
      <c r="B76" s="13" t="s">
        <v>211</v>
      </c>
      <c r="C76" s="12" t="s">
        <v>169</v>
      </c>
      <c r="D76" s="12" t="s">
        <v>178</v>
      </c>
      <c r="E76" s="12" t="s">
        <v>160</v>
      </c>
      <c r="F76" s="14">
        <f>SUM(G76,H76)</f>
        <v>0</v>
      </c>
      <c r="G76" s="14">
        <v>0</v>
      </c>
      <c r="H76" s="14">
        <v>0</v>
      </c>
      <c r="I76" s="14">
        <f>SUM(J76,K76)</f>
        <v>0</v>
      </c>
      <c r="J76" s="14">
        <v>0</v>
      </c>
      <c r="K76" s="14">
        <v>0</v>
      </c>
      <c r="L76" s="14">
        <f>SUM(M76,N76)</f>
        <v>0</v>
      </c>
      <c r="M76" s="14">
        <v>0</v>
      </c>
      <c r="N76" s="14">
        <v>0</v>
      </c>
    </row>
    <row r="77" spans="1:14" ht="39.75" hidden="1" customHeight="1" x14ac:dyDescent="0.25">
      <c r="A77" s="12">
        <v>2350</v>
      </c>
      <c r="B77" s="13" t="s">
        <v>212</v>
      </c>
      <c r="C77" s="12" t="s">
        <v>169</v>
      </c>
      <c r="D77" s="12" t="s">
        <v>181</v>
      </c>
      <c r="E77" s="12" t="s">
        <v>161</v>
      </c>
      <c r="F77" s="14">
        <f t="shared" ref="F77:N77" si="22">SUM(F79)</f>
        <v>0</v>
      </c>
      <c r="G77" s="14">
        <f t="shared" si="22"/>
        <v>0</v>
      </c>
      <c r="H77" s="14">
        <f t="shared" si="22"/>
        <v>0</v>
      </c>
      <c r="I77" s="14">
        <f t="shared" si="22"/>
        <v>0</v>
      </c>
      <c r="J77" s="14">
        <f t="shared" si="22"/>
        <v>0</v>
      </c>
      <c r="K77" s="14">
        <f t="shared" si="22"/>
        <v>0</v>
      </c>
      <c r="L77" s="14">
        <f t="shared" si="22"/>
        <v>0</v>
      </c>
      <c r="M77" s="14">
        <f t="shared" si="22"/>
        <v>0</v>
      </c>
      <c r="N77" s="14">
        <f t="shared" si="22"/>
        <v>0</v>
      </c>
    </row>
    <row r="78" spans="1:14" ht="39.75" hidden="1" customHeight="1" x14ac:dyDescent="0.25">
      <c r="A78" s="12"/>
      <c r="B78" s="13" t="s">
        <v>164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1:14" ht="39.75" hidden="1" customHeight="1" x14ac:dyDescent="0.25">
      <c r="A79" s="12">
        <v>2351</v>
      </c>
      <c r="B79" s="13" t="s">
        <v>213</v>
      </c>
      <c r="C79" s="12" t="s">
        <v>169</v>
      </c>
      <c r="D79" s="12" t="s">
        <v>181</v>
      </c>
      <c r="E79" s="12" t="s">
        <v>160</v>
      </c>
      <c r="F79" s="14">
        <f>SUM(G79,H79)</f>
        <v>0</v>
      </c>
      <c r="G79" s="14">
        <v>0</v>
      </c>
      <c r="H79" s="14">
        <v>0</v>
      </c>
      <c r="I79" s="14">
        <f>SUM(J79,K79)</f>
        <v>0</v>
      </c>
      <c r="J79" s="14">
        <v>0</v>
      </c>
      <c r="K79" s="14">
        <v>0</v>
      </c>
      <c r="L79" s="14">
        <f>SUM(M79,N79)</f>
        <v>0</v>
      </c>
      <c r="M79" s="14">
        <v>0</v>
      </c>
      <c r="N79" s="14">
        <v>0</v>
      </c>
    </row>
    <row r="80" spans="1:14" ht="39.75" hidden="1" customHeight="1" x14ac:dyDescent="0.25">
      <c r="A80" s="12">
        <v>2360</v>
      </c>
      <c r="B80" s="13" t="s">
        <v>214</v>
      </c>
      <c r="C80" s="12" t="s">
        <v>169</v>
      </c>
      <c r="D80" s="12" t="s">
        <v>184</v>
      </c>
      <c r="E80" s="12" t="s">
        <v>161</v>
      </c>
      <c r="F80" s="14">
        <f t="shared" ref="F80:N80" si="23">SUM(F82)</f>
        <v>0</v>
      </c>
      <c r="G80" s="14">
        <f t="shared" si="23"/>
        <v>0</v>
      </c>
      <c r="H80" s="14">
        <f t="shared" si="23"/>
        <v>0</v>
      </c>
      <c r="I80" s="14">
        <f t="shared" si="23"/>
        <v>0</v>
      </c>
      <c r="J80" s="14">
        <f t="shared" si="23"/>
        <v>0</v>
      </c>
      <c r="K80" s="14">
        <f t="shared" si="23"/>
        <v>0</v>
      </c>
      <c r="L80" s="14">
        <f t="shared" si="23"/>
        <v>0</v>
      </c>
      <c r="M80" s="14">
        <f t="shared" si="23"/>
        <v>0</v>
      </c>
      <c r="N80" s="14">
        <f t="shared" si="23"/>
        <v>0</v>
      </c>
    </row>
    <row r="81" spans="1:14" ht="39.75" hidden="1" customHeight="1" x14ac:dyDescent="0.25">
      <c r="A81" s="12"/>
      <c r="B81" s="13" t="s">
        <v>164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1:14" ht="39.75" hidden="1" customHeight="1" x14ac:dyDescent="0.25">
      <c r="A82" s="12">
        <v>2361</v>
      </c>
      <c r="B82" s="13" t="s">
        <v>214</v>
      </c>
      <c r="C82" s="12" t="s">
        <v>169</v>
      </c>
      <c r="D82" s="12" t="s">
        <v>184</v>
      </c>
      <c r="E82" s="12" t="s">
        <v>160</v>
      </c>
      <c r="F82" s="14">
        <f>SUM(G82,H82)</f>
        <v>0</v>
      </c>
      <c r="G82" s="14">
        <v>0</v>
      </c>
      <c r="H82" s="14">
        <v>0</v>
      </c>
      <c r="I82" s="14">
        <f>SUM(J82,K82)</f>
        <v>0</v>
      </c>
      <c r="J82" s="14">
        <v>0</v>
      </c>
      <c r="K82" s="14">
        <v>0</v>
      </c>
      <c r="L82" s="14">
        <f>SUM(M82,N82)</f>
        <v>0</v>
      </c>
      <c r="M82" s="14">
        <v>0</v>
      </c>
      <c r="N82" s="14">
        <v>0</v>
      </c>
    </row>
    <row r="83" spans="1:14" ht="39.75" hidden="1" customHeight="1" x14ac:dyDescent="0.25">
      <c r="A83" s="12">
        <v>2370</v>
      </c>
      <c r="B83" s="13" t="s">
        <v>215</v>
      </c>
      <c r="C83" s="12" t="s">
        <v>169</v>
      </c>
      <c r="D83" s="12" t="s">
        <v>187</v>
      </c>
      <c r="E83" s="12" t="s">
        <v>161</v>
      </c>
      <c r="F83" s="14">
        <f t="shared" ref="F83:N83" si="24">SUM(F85)</f>
        <v>0</v>
      </c>
      <c r="G83" s="14">
        <f t="shared" si="24"/>
        <v>0</v>
      </c>
      <c r="H83" s="14">
        <f t="shared" si="24"/>
        <v>0</v>
      </c>
      <c r="I83" s="14">
        <f t="shared" si="24"/>
        <v>0</v>
      </c>
      <c r="J83" s="14">
        <f t="shared" si="24"/>
        <v>0</v>
      </c>
      <c r="K83" s="14">
        <f t="shared" si="24"/>
        <v>0</v>
      </c>
      <c r="L83" s="14">
        <f t="shared" si="24"/>
        <v>0</v>
      </c>
      <c r="M83" s="14">
        <f t="shared" si="24"/>
        <v>0</v>
      </c>
      <c r="N83" s="14">
        <f t="shared" si="24"/>
        <v>0</v>
      </c>
    </row>
    <row r="84" spans="1:14" ht="39.75" hidden="1" customHeight="1" x14ac:dyDescent="0.25">
      <c r="A84" s="12"/>
      <c r="B84" s="13" t="s">
        <v>164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1:14" ht="39.75" hidden="1" customHeight="1" x14ac:dyDescent="0.25">
      <c r="A85" s="12">
        <v>2371</v>
      </c>
      <c r="B85" s="13" t="s">
        <v>215</v>
      </c>
      <c r="C85" s="12" t="s">
        <v>169</v>
      </c>
      <c r="D85" s="12" t="s">
        <v>187</v>
      </c>
      <c r="E85" s="12" t="s">
        <v>160</v>
      </c>
      <c r="F85" s="14">
        <f>SUM(G85,H85)</f>
        <v>0</v>
      </c>
      <c r="G85" s="14">
        <v>0</v>
      </c>
      <c r="H85" s="14">
        <v>0</v>
      </c>
      <c r="I85" s="14">
        <f>SUM(J85,K85)</f>
        <v>0</v>
      </c>
      <c r="J85" s="14">
        <v>0</v>
      </c>
      <c r="K85" s="14">
        <v>0</v>
      </c>
      <c r="L85" s="14">
        <f>SUM(M85,N85)</f>
        <v>0</v>
      </c>
      <c r="M85" s="14">
        <v>0</v>
      </c>
      <c r="N85" s="14">
        <v>0</v>
      </c>
    </row>
    <row r="86" spans="1:14" ht="39.75" hidden="1" customHeight="1" x14ac:dyDescent="0.25">
      <c r="A86" s="12">
        <v>2380</v>
      </c>
      <c r="B86" s="13" t="s">
        <v>216</v>
      </c>
      <c r="C86" s="12" t="s">
        <v>169</v>
      </c>
      <c r="D86" s="12" t="s">
        <v>189</v>
      </c>
      <c r="E86" s="12" t="s">
        <v>161</v>
      </c>
      <c r="F86" s="14">
        <f t="shared" ref="F86:N86" si="25">SUM(F88)</f>
        <v>0</v>
      </c>
      <c r="G86" s="14">
        <f t="shared" si="25"/>
        <v>0</v>
      </c>
      <c r="H86" s="14">
        <f t="shared" si="25"/>
        <v>0</v>
      </c>
      <c r="I86" s="14">
        <f t="shared" si="25"/>
        <v>0</v>
      </c>
      <c r="J86" s="14">
        <f t="shared" si="25"/>
        <v>0</v>
      </c>
      <c r="K86" s="14">
        <f t="shared" si="25"/>
        <v>0</v>
      </c>
      <c r="L86" s="14">
        <f t="shared" si="25"/>
        <v>0</v>
      </c>
      <c r="M86" s="14">
        <f t="shared" si="25"/>
        <v>0</v>
      </c>
      <c r="N86" s="14">
        <f t="shared" si="25"/>
        <v>0</v>
      </c>
    </row>
    <row r="87" spans="1:14" ht="39.75" hidden="1" customHeight="1" x14ac:dyDescent="0.25">
      <c r="A87" s="12"/>
      <c r="B87" s="13" t="s">
        <v>164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1:14" ht="39.75" hidden="1" customHeight="1" x14ac:dyDescent="0.25">
      <c r="A88" s="12">
        <v>2381</v>
      </c>
      <c r="B88" s="13" t="s">
        <v>217</v>
      </c>
      <c r="C88" s="12" t="s">
        <v>160</v>
      </c>
      <c r="D88" s="12" t="s">
        <v>189</v>
      </c>
      <c r="E88" s="12" t="s">
        <v>160</v>
      </c>
      <c r="F88" s="14">
        <f>SUM(G88,H88)</f>
        <v>0</v>
      </c>
      <c r="G88" s="14">
        <v>0</v>
      </c>
      <c r="H88" s="14">
        <v>0</v>
      </c>
      <c r="I88" s="14">
        <f>SUM(J88,K88)</f>
        <v>0</v>
      </c>
      <c r="J88" s="14">
        <v>0</v>
      </c>
      <c r="K88" s="14">
        <v>0</v>
      </c>
      <c r="L88" s="14">
        <f>SUM(M88,N88)</f>
        <v>0</v>
      </c>
      <c r="M88" s="14">
        <v>0</v>
      </c>
      <c r="N88" s="14">
        <v>0</v>
      </c>
    </row>
    <row r="89" spans="1:14" ht="39" customHeight="1" x14ac:dyDescent="0.25">
      <c r="A89" s="12">
        <v>2400</v>
      </c>
      <c r="B89" s="13" t="s">
        <v>218</v>
      </c>
      <c r="C89" s="12" t="s">
        <v>178</v>
      </c>
      <c r="D89" s="12" t="s">
        <v>161</v>
      </c>
      <c r="E89" s="12" t="s">
        <v>161</v>
      </c>
      <c r="F89" s="14">
        <f t="shared" ref="F89:N89" si="26">SUM(F91,F95,F101,F109,F114,F121,F124,F130,F139)</f>
        <v>167530900</v>
      </c>
      <c r="G89" s="14">
        <f t="shared" si="26"/>
        <v>12000000</v>
      </c>
      <c r="H89" s="14">
        <f t="shared" si="26"/>
        <v>155530900</v>
      </c>
      <c r="I89" s="14">
        <f t="shared" si="26"/>
        <v>167530900</v>
      </c>
      <c r="J89" s="14">
        <f t="shared" si="26"/>
        <v>12000000</v>
      </c>
      <c r="K89" s="14">
        <f t="shared" si="26"/>
        <v>155530900</v>
      </c>
      <c r="L89" s="14">
        <f t="shared" si="26"/>
        <v>7165556</v>
      </c>
      <c r="M89" s="14">
        <f t="shared" si="26"/>
        <v>0</v>
      </c>
      <c r="N89" s="14">
        <f t="shared" si="26"/>
        <v>7165556</v>
      </c>
    </row>
    <row r="90" spans="1:14" ht="39.75" hidden="1" customHeight="1" x14ac:dyDescent="0.25">
      <c r="A90" s="12"/>
      <c r="B90" s="13" t="s">
        <v>164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1:14" ht="39.75" hidden="1" customHeight="1" x14ac:dyDescent="0.25">
      <c r="A91" s="12">
        <v>2410</v>
      </c>
      <c r="B91" s="13" t="s">
        <v>219</v>
      </c>
      <c r="C91" s="12" t="s">
        <v>178</v>
      </c>
      <c r="D91" s="12" t="s">
        <v>160</v>
      </c>
      <c r="E91" s="12" t="s">
        <v>161</v>
      </c>
      <c r="F91" s="14">
        <f t="shared" ref="F91:N91" si="27">SUM(F93:F94)</f>
        <v>0</v>
      </c>
      <c r="G91" s="14">
        <f t="shared" si="27"/>
        <v>0</v>
      </c>
      <c r="H91" s="14">
        <f t="shared" si="27"/>
        <v>0</v>
      </c>
      <c r="I91" s="14">
        <f t="shared" si="27"/>
        <v>0</v>
      </c>
      <c r="J91" s="14">
        <f t="shared" si="27"/>
        <v>0</v>
      </c>
      <c r="K91" s="14">
        <f t="shared" si="27"/>
        <v>0</v>
      </c>
      <c r="L91" s="14">
        <f t="shared" si="27"/>
        <v>0</v>
      </c>
      <c r="M91" s="14">
        <f t="shared" si="27"/>
        <v>0</v>
      </c>
      <c r="N91" s="14">
        <f t="shared" si="27"/>
        <v>0</v>
      </c>
    </row>
    <row r="92" spans="1:14" ht="39.75" hidden="1" customHeight="1" x14ac:dyDescent="0.25">
      <c r="A92" s="12"/>
      <c r="B92" s="13" t="s">
        <v>164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14" ht="39.75" hidden="1" customHeight="1" x14ac:dyDescent="0.25">
      <c r="A93" s="12">
        <v>2411</v>
      </c>
      <c r="B93" s="13" t="s">
        <v>220</v>
      </c>
      <c r="C93" s="12" t="s">
        <v>178</v>
      </c>
      <c r="D93" s="12" t="s">
        <v>160</v>
      </c>
      <c r="E93" s="12" t="s">
        <v>160</v>
      </c>
      <c r="F93" s="14">
        <f>SUM(G93,H93)</f>
        <v>0</v>
      </c>
      <c r="G93" s="14">
        <v>0</v>
      </c>
      <c r="H93" s="14">
        <v>0</v>
      </c>
      <c r="I93" s="14">
        <f>SUM(J93,K93)</f>
        <v>0</v>
      </c>
      <c r="J93" s="14">
        <v>0</v>
      </c>
      <c r="K93" s="14">
        <v>0</v>
      </c>
      <c r="L93" s="14">
        <f>SUM(M93,N93)</f>
        <v>0</v>
      </c>
      <c r="M93" s="14">
        <v>0</v>
      </c>
      <c r="N93" s="14">
        <v>0</v>
      </c>
    </row>
    <row r="94" spans="1:14" ht="39.75" hidden="1" customHeight="1" x14ac:dyDescent="0.25">
      <c r="A94" s="12">
        <v>2412</v>
      </c>
      <c r="B94" s="13" t="s">
        <v>221</v>
      </c>
      <c r="C94" s="12" t="s">
        <v>178</v>
      </c>
      <c r="D94" s="12" t="s">
        <v>160</v>
      </c>
      <c r="E94" s="12" t="s">
        <v>167</v>
      </c>
      <c r="F94" s="14">
        <f>SUM(G94,H94)</f>
        <v>0</v>
      </c>
      <c r="G94" s="14">
        <v>0</v>
      </c>
      <c r="H94" s="14">
        <v>0</v>
      </c>
      <c r="I94" s="14">
        <f>SUM(J94,K94)</f>
        <v>0</v>
      </c>
      <c r="J94" s="14">
        <v>0</v>
      </c>
      <c r="K94" s="14">
        <v>0</v>
      </c>
      <c r="L94" s="14">
        <f>SUM(M94,N94)</f>
        <v>0</v>
      </c>
      <c r="M94" s="14">
        <v>0</v>
      </c>
      <c r="N94" s="14">
        <v>0</v>
      </c>
    </row>
    <row r="95" spans="1:14" ht="39.75" hidden="1" customHeight="1" x14ac:dyDescent="0.25">
      <c r="A95" s="12">
        <v>2420</v>
      </c>
      <c r="B95" s="13" t="s">
        <v>222</v>
      </c>
      <c r="C95" s="12" t="s">
        <v>178</v>
      </c>
      <c r="D95" s="12" t="s">
        <v>167</v>
      </c>
      <c r="E95" s="12" t="s">
        <v>161</v>
      </c>
      <c r="F95" s="14">
        <f t="shared" ref="F95:N95" si="28">SUM(F97:F100)</f>
        <v>0</v>
      </c>
      <c r="G95" s="14">
        <f t="shared" si="28"/>
        <v>0</v>
      </c>
      <c r="H95" s="14">
        <f t="shared" si="28"/>
        <v>0</v>
      </c>
      <c r="I95" s="14">
        <f t="shared" si="28"/>
        <v>0</v>
      </c>
      <c r="J95" s="14">
        <f t="shared" si="28"/>
        <v>0</v>
      </c>
      <c r="K95" s="14">
        <f t="shared" si="28"/>
        <v>0</v>
      </c>
      <c r="L95" s="14">
        <f t="shared" si="28"/>
        <v>0</v>
      </c>
      <c r="M95" s="14">
        <f t="shared" si="28"/>
        <v>0</v>
      </c>
      <c r="N95" s="14">
        <f t="shared" si="28"/>
        <v>0</v>
      </c>
    </row>
    <row r="96" spans="1:14" ht="39.75" hidden="1" customHeight="1" x14ac:dyDescent="0.25">
      <c r="A96" s="12"/>
      <c r="B96" s="13" t="s">
        <v>164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1:14" ht="39.75" hidden="1" customHeight="1" x14ac:dyDescent="0.25">
      <c r="A97" s="12">
        <v>2421</v>
      </c>
      <c r="B97" s="13" t="s">
        <v>223</v>
      </c>
      <c r="C97" s="12" t="s">
        <v>178</v>
      </c>
      <c r="D97" s="12" t="s">
        <v>167</v>
      </c>
      <c r="E97" s="12" t="s">
        <v>160</v>
      </c>
      <c r="F97" s="14">
        <f>SUM(G97,H97)</f>
        <v>0</v>
      </c>
      <c r="G97" s="14">
        <v>0</v>
      </c>
      <c r="H97" s="14">
        <v>0</v>
      </c>
      <c r="I97" s="14">
        <f>SUM(J97,K97)</f>
        <v>0</v>
      </c>
      <c r="J97" s="14">
        <v>0</v>
      </c>
      <c r="K97" s="14">
        <v>0</v>
      </c>
      <c r="L97" s="14">
        <f>SUM(M97,N97)</f>
        <v>0</v>
      </c>
      <c r="M97" s="14">
        <v>0</v>
      </c>
      <c r="N97" s="14">
        <v>0</v>
      </c>
    </row>
    <row r="98" spans="1:14" ht="39.75" hidden="1" customHeight="1" x14ac:dyDescent="0.25">
      <c r="A98" s="12">
        <v>2422</v>
      </c>
      <c r="B98" s="13" t="s">
        <v>224</v>
      </c>
      <c r="C98" s="12" t="s">
        <v>178</v>
      </c>
      <c r="D98" s="12" t="s">
        <v>167</v>
      </c>
      <c r="E98" s="12" t="s">
        <v>167</v>
      </c>
      <c r="F98" s="14">
        <f>SUM(G98,H98)</f>
        <v>0</v>
      </c>
      <c r="G98" s="14">
        <v>0</v>
      </c>
      <c r="H98" s="14">
        <v>0</v>
      </c>
      <c r="I98" s="14">
        <f>SUM(J98,K98)</f>
        <v>0</v>
      </c>
      <c r="J98" s="14">
        <v>0</v>
      </c>
      <c r="K98" s="14">
        <v>0</v>
      </c>
      <c r="L98" s="14">
        <f>SUM(M98,N98)</f>
        <v>0</v>
      </c>
      <c r="M98" s="14">
        <v>0</v>
      </c>
      <c r="N98" s="14">
        <v>0</v>
      </c>
    </row>
    <row r="99" spans="1:14" ht="39.75" hidden="1" customHeight="1" x14ac:dyDescent="0.25">
      <c r="A99" s="12">
        <v>2423</v>
      </c>
      <c r="B99" s="13" t="s">
        <v>225</v>
      </c>
      <c r="C99" s="12" t="s">
        <v>178</v>
      </c>
      <c r="D99" s="12" t="s">
        <v>167</v>
      </c>
      <c r="E99" s="12" t="s">
        <v>169</v>
      </c>
      <c r="F99" s="14">
        <f>SUM(G99,H99)</f>
        <v>0</v>
      </c>
      <c r="G99" s="14">
        <v>0</v>
      </c>
      <c r="H99" s="14">
        <v>0</v>
      </c>
      <c r="I99" s="14">
        <f>SUM(J99,K99)</f>
        <v>0</v>
      </c>
      <c r="J99" s="14">
        <v>0</v>
      </c>
      <c r="K99" s="14">
        <v>0</v>
      </c>
      <c r="L99" s="14">
        <f>SUM(M99,N99)</f>
        <v>0</v>
      </c>
      <c r="M99" s="14">
        <v>0</v>
      </c>
      <c r="N99" s="14">
        <v>0</v>
      </c>
    </row>
    <row r="100" spans="1:14" ht="39.75" hidden="1" customHeight="1" x14ac:dyDescent="0.25">
      <c r="A100" s="12">
        <v>2424</v>
      </c>
      <c r="B100" s="13" t="s">
        <v>226</v>
      </c>
      <c r="C100" s="12" t="s">
        <v>178</v>
      </c>
      <c r="D100" s="12" t="s">
        <v>167</v>
      </c>
      <c r="E100" s="12" t="s">
        <v>178</v>
      </c>
      <c r="F100" s="14">
        <f>SUM(G100,H100)</f>
        <v>0</v>
      </c>
      <c r="G100" s="14">
        <v>0</v>
      </c>
      <c r="H100" s="14">
        <v>0</v>
      </c>
      <c r="I100" s="14">
        <f>SUM(J100,K100)</f>
        <v>0</v>
      </c>
      <c r="J100" s="14">
        <v>0</v>
      </c>
      <c r="K100" s="14">
        <v>0</v>
      </c>
      <c r="L100" s="14">
        <f>SUM(M100,N100)</f>
        <v>0</v>
      </c>
      <c r="M100" s="14">
        <v>0</v>
      </c>
      <c r="N100" s="14">
        <v>0</v>
      </c>
    </row>
    <row r="101" spans="1:14" ht="34.5" customHeight="1" x14ac:dyDescent="0.25">
      <c r="A101" s="12">
        <v>2430</v>
      </c>
      <c r="B101" s="13" t="s">
        <v>227</v>
      </c>
      <c r="C101" s="12" t="s">
        <v>178</v>
      </c>
      <c r="D101" s="12" t="s">
        <v>169</v>
      </c>
      <c r="E101" s="12" t="s">
        <v>161</v>
      </c>
      <c r="F101" s="14">
        <f t="shared" ref="F101:N101" si="29">SUM(F103:F108)</f>
        <v>37530900</v>
      </c>
      <c r="G101" s="14">
        <f t="shared" si="29"/>
        <v>2000000</v>
      </c>
      <c r="H101" s="14">
        <f t="shared" si="29"/>
        <v>35530900</v>
      </c>
      <c r="I101" s="14">
        <f t="shared" si="29"/>
        <v>37530900</v>
      </c>
      <c r="J101" s="14">
        <f t="shared" si="29"/>
        <v>2000000</v>
      </c>
      <c r="K101" s="14">
        <f t="shared" si="29"/>
        <v>35530900</v>
      </c>
      <c r="L101" s="14">
        <f t="shared" si="29"/>
        <v>7200000</v>
      </c>
      <c r="M101" s="14">
        <f t="shared" si="29"/>
        <v>0</v>
      </c>
      <c r="N101" s="14">
        <f t="shared" si="29"/>
        <v>7200000</v>
      </c>
    </row>
    <row r="102" spans="1:14" ht="39.75" hidden="1" customHeight="1" x14ac:dyDescent="0.25">
      <c r="A102" s="12"/>
      <c r="B102" s="13" t="s">
        <v>164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1:14" ht="39.75" hidden="1" customHeight="1" x14ac:dyDescent="0.25">
      <c r="A103" s="12">
        <v>2431</v>
      </c>
      <c r="B103" s="13" t="s">
        <v>228</v>
      </c>
      <c r="C103" s="12" t="s">
        <v>178</v>
      </c>
      <c r="D103" s="12" t="s">
        <v>169</v>
      </c>
      <c r="E103" s="12" t="s">
        <v>160</v>
      </c>
      <c r="F103" s="14">
        <f t="shared" ref="F103:F108" si="30">SUM(G103,H103)</f>
        <v>0</v>
      </c>
      <c r="G103" s="14">
        <v>0</v>
      </c>
      <c r="H103" s="14">
        <v>0</v>
      </c>
      <c r="I103" s="14">
        <f t="shared" ref="I103:I108" si="31">SUM(J103,K103)</f>
        <v>0</v>
      </c>
      <c r="J103" s="14">
        <v>0</v>
      </c>
      <c r="K103" s="14">
        <v>0</v>
      </c>
      <c r="L103" s="14">
        <f t="shared" ref="L103:L108" si="32">SUM(M103,N103)</f>
        <v>0</v>
      </c>
      <c r="M103" s="14">
        <v>0</v>
      </c>
      <c r="N103" s="14">
        <v>0</v>
      </c>
    </row>
    <row r="104" spans="1:14" ht="36" customHeight="1" x14ac:dyDescent="0.25">
      <c r="A104" s="12">
        <v>2432</v>
      </c>
      <c r="B104" s="13" t="s">
        <v>229</v>
      </c>
      <c r="C104" s="12" t="s">
        <v>178</v>
      </c>
      <c r="D104" s="12" t="s">
        <v>169</v>
      </c>
      <c r="E104" s="12" t="s">
        <v>167</v>
      </c>
      <c r="F104" s="14">
        <f t="shared" si="30"/>
        <v>37530900</v>
      </c>
      <c r="G104" s="14">
        <v>2000000</v>
      </c>
      <c r="H104" s="14">
        <v>35530900</v>
      </c>
      <c r="I104" s="14">
        <f t="shared" si="31"/>
        <v>37530900</v>
      </c>
      <c r="J104" s="14">
        <v>2000000</v>
      </c>
      <c r="K104" s="14">
        <v>35530900</v>
      </c>
      <c r="L104" s="14">
        <f t="shared" si="32"/>
        <v>7200000</v>
      </c>
      <c r="M104" s="14">
        <v>0</v>
      </c>
      <c r="N104" s="14">
        <v>7200000</v>
      </c>
    </row>
    <row r="105" spans="1:14" ht="39.75" hidden="1" customHeight="1" x14ac:dyDescent="0.25">
      <c r="A105" s="12">
        <v>2433</v>
      </c>
      <c r="B105" s="13" t="s">
        <v>230</v>
      </c>
      <c r="C105" s="12" t="s">
        <v>178</v>
      </c>
      <c r="D105" s="12" t="s">
        <v>169</v>
      </c>
      <c r="E105" s="12" t="s">
        <v>169</v>
      </c>
      <c r="F105" s="14">
        <f t="shared" si="30"/>
        <v>0</v>
      </c>
      <c r="G105" s="14">
        <v>0</v>
      </c>
      <c r="H105" s="14">
        <v>0</v>
      </c>
      <c r="I105" s="14">
        <f t="shared" si="31"/>
        <v>0</v>
      </c>
      <c r="J105" s="14">
        <v>0</v>
      </c>
      <c r="K105" s="14">
        <v>0</v>
      </c>
      <c r="L105" s="14">
        <f t="shared" si="32"/>
        <v>0</v>
      </c>
      <c r="M105" s="14">
        <v>0</v>
      </c>
      <c r="N105" s="14">
        <v>0</v>
      </c>
    </row>
    <row r="106" spans="1:14" ht="39.75" hidden="1" customHeight="1" x14ac:dyDescent="0.25">
      <c r="A106" s="12">
        <v>2434</v>
      </c>
      <c r="B106" s="13" t="s">
        <v>231</v>
      </c>
      <c r="C106" s="12" t="s">
        <v>178</v>
      </c>
      <c r="D106" s="12" t="s">
        <v>169</v>
      </c>
      <c r="E106" s="12" t="s">
        <v>178</v>
      </c>
      <c r="F106" s="14">
        <f t="shared" si="30"/>
        <v>0</v>
      </c>
      <c r="G106" s="14">
        <v>0</v>
      </c>
      <c r="H106" s="14">
        <v>0</v>
      </c>
      <c r="I106" s="14">
        <f t="shared" si="31"/>
        <v>0</v>
      </c>
      <c r="J106" s="14">
        <v>0</v>
      </c>
      <c r="K106" s="14">
        <v>0</v>
      </c>
      <c r="L106" s="14">
        <f t="shared" si="32"/>
        <v>0</v>
      </c>
      <c r="M106" s="14">
        <v>0</v>
      </c>
      <c r="N106" s="14">
        <v>0</v>
      </c>
    </row>
    <row r="107" spans="1:14" ht="39.75" hidden="1" customHeight="1" x14ac:dyDescent="0.25">
      <c r="A107" s="12">
        <v>2435</v>
      </c>
      <c r="B107" s="13" t="s">
        <v>232</v>
      </c>
      <c r="C107" s="12" t="s">
        <v>178</v>
      </c>
      <c r="D107" s="12" t="s">
        <v>169</v>
      </c>
      <c r="E107" s="12" t="s">
        <v>181</v>
      </c>
      <c r="F107" s="14">
        <f t="shared" si="30"/>
        <v>0</v>
      </c>
      <c r="G107" s="14">
        <v>0</v>
      </c>
      <c r="H107" s="14">
        <v>0</v>
      </c>
      <c r="I107" s="14">
        <f t="shared" si="31"/>
        <v>0</v>
      </c>
      <c r="J107" s="14">
        <v>0</v>
      </c>
      <c r="K107" s="14">
        <v>0</v>
      </c>
      <c r="L107" s="14">
        <f t="shared" si="32"/>
        <v>0</v>
      </c>
      <c r="M107" s="14">
        <v>0</v>
      </c>
      <c r="N107" s="14">
        <v>0</v>
      </c>
    </row>
    <row r="108" spans="1:14" ht="39.75" hidden="1" customHeight="1" x14ac:dyDescent="0.25">
      <c r="A108" s="12">
        <v>2436</v>
      </c>
      <c r="B108" s="13" t="s">
        <v>233</v>
      </c>
      <c r="C108" s="12" t="s">
        <v>178</v>
      </c>
      <c r="D108" s="12" t="s">
        <v>169</v>
      </c>
      <c r="E108" s="12" t="s">
        <v>184</v>
      </c>
      <c r="F108" s="14">
        <f t="shared" si="30"/>
        <v>0</v>
      </c>
      <c r="G108" s="14">
        <v>0</v>
      </c>
      <c r="H108" s="14">
        <v>0</v>
      </c>
      <c r="I108" s="14">
        <f t="shared" si="31"/>
        <v>0</v>
      </c>
      <c r="J108" s="14">
        <v>0</v>
      </c>
      <c r="K108" s="14">
        <v>0</v>
      </c>
      <c r="L108" s="14">
        <f t="shared" si="32"/>
        <v>0</v>
      </c>
      <c r="M108" s="14">
        <v>0</v>
      </c>
      <c r="N108" s="14">
        <v>0</v>
      </c>
    </row>
    <row r="109" spans="1:14" ht="39.75" hidden="1" customHeight="1" x14ac:dyDescent="0.25">
      <c r="A109" s="12">
        <v>2440</v>
      </c>
      <c r="B109" s="13" t="s">
        <v>234</v>
      </c>
      <c r="C109" s="12" t="s">
        <v>178</v>
      </c>
      <c r="D109" s="12" t="s">
        <v>178</v>
      </c>
      <c r="E109" s="12" t="s">
        <v>161</v>
      </c>
      <c r="F109" s="14">
        <f t="shared" ref="F109:N109" si="33">SUM(F111:F113)</f>
        <v>0</v>
      </c>
      <c r="G109" s="14">
        <f t="shared" si="33"/>
        <v>0</v>
      </c>
      <c r="H109" s="14">
        <f t="shared" si="33"/>
        <v>0</v>
      </c>
      <c r="I109" s="14">
        <f t="shared" si="33"/>
        <v>0</v>
      </c>
      <c r="J109" s="14">
        <f t="shared" si="33"/>
        <v>0</v>
      </c>
      <c r="K109" s="14">
        <f t="shared" si="33"/>
        <v>0</v>
      </c>
      <c r="L109" s="14">
        <f t="shared" si="33"/>
        <v>0</v>
      </c>
      <c r="M109" s="14">
        <f t="shared" si="33"/>
        <v>0</v>
      </c>
      <c r="N109" s="14">
        <f t="shared" si="33"/>
        <v>0</v>
      </c>
    </row>
    <row r="110" spans="1:14" ht="39.75" hidden="1" customHeight="1" x14ac:dyDescent="0.25">
      <c r="A110" s="12"/>
      <c r="B110" s="13" t="s">
        <v>164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1:14" ht="39.75" hidden="1" customHeight="1" x14ac:dyDescent="0.25">
      <c r="A111" s="12">
        <v>2441</v>
      </c>
      <c r="B111" s="13" t="s">
        <v>235</v>
      </c>
      <c r="C111" s="12" t="s">
        <v>178</v>
      </c>
      <c r="D111" s="12" t="s">
        <v>178</v>
      </c>
      <c r="E111" s="12" t="s">
        <v>160</v>
      </c>
      <c r="F111" s="14">
        <f>SUM(G111,H111)</f>
        <v>0</v>
      </c>
      <c r="G111" s="14">
        <v>0</v>
      </c>
      <c r="H111" s="14">
        <v>0</v>
      </c>
      <c r="I111" s="14">
        <f>SUM(J111,K111)</f>
        <v>0</v>
      </c>
      <c r="J111" s="14">
        <v>0</v>
      </c>
      <c r="K111" s="14">
        <v>0</v>
      </c>
      <c r="L111" s="14">
        <f>SUM(M111,N111)</f>
        <v>0</v>
      </c>
      <c r="M111" s="14">
        <v>0</v>
      </c>
      <c r="N111" s="14">
        <v>0</v>
      </c>
    </row>
    <row r="112" spans="1:14" ht="39.75" hidden="1" customHeight="1" x14ac:dyDescent="0.25">
      <c r="A112" s="12">
        <v>2442</v>
      </c>
      <c r="B112" s="13" t="s">
        <v>236</v>
      </c>
      <c r="C112" s="12" t="s">
        <v>178</v>
      </c>
      <c r="D112" s="12" t="s">
        <v>178</v>
      </c>
      <c r="E112" s="12" t="s">
        <v>167</v>
      </c>
      <c r="F112" s="14">
        <f>SUM(G112,H112)</f>
        <v>0</v>
      </c>
      <c r="G112" s="14">
        <v>0</v>
      </c>
      <c r="H112" s="14">
        <v>0</v>
      </c>
      <c r="I112" s="14">
        <f>SUM(J112,K112)</f>
        <v>0</v>
      </c>
      <c r="J112" s="14">
        <v>0</v>
      </c>
      <c r="K112" s="14">
        <v>0</v>
      </c>
      <c r="L112" s="14">
        <f>SUM(M112,N112)</f>
        <v>0</v>
      </c>
      <c r="M112" s="14">
        <v>0</v>
      </c>
      <c r="N112" s="14">
        <v>0</v>
      </c>
    </row>
    <row r="113" spans="1:14" ht="39.75" hidden="1" customHeight="1" x14ac:dyDescent="0.25">
      <c r="A113" s="12">
        <v>2443</v>
      </c>
      <c r="B113" s="13" t="s">
        <v>237</v>
      </c>
      <c r="C113" s="12" t="s">
        <v>178</v>
      </c>
      <c r="D113" s="12" t="s">
        <v>178</v>
      </c>
      <c r="E113" s="12" t="s">
        <v>169</v>
      </c>
      <c r="F113" s="14">
        <f>SUM(G113,H113)</f>
        <v>0</v>
      </c>
      <c r="G113" s="14">
        <v>0</v>
      </c>
      <c r="H113" s="14">
        <v>0</v>
      </c>
      <c r="I113" s="14">
        <f>SUM(J113,K113)</f>
        <v>0</v>
      </c>
      <c r="J113" s="14">
        <v>0</v>
      </c>
      <c r="K113" s="14">
        <v>0</v>
      </c>
      <c r="L113" s="14">
        <f>SUM(M113,N113)</f>
        <v>0</v>
      </c>
      <c r="M113" s="14">
        <v>0</v>
      </c>
      <c r="N113" s="14">
        <v>0</v>
      </c>
    </row>
    <row r="114" spans="1:14" ht="34.5" customHeight="1" x14ac:dyDescent="0.25">
      <c r="A114" s="12">
        <v>2450</v>
      </c>
      <c r="B114" s="13" t="s">
        <v>238</v>
      </c>
      <c r="C114" s="12" t="s">
        <v>178</v>
      </c>
      <c r="D114" s="12" t="s">
        <v>181</v>
      </c>
      <c r="E114" s="12" t="s">
        <v>161</v>
      </c>
      <c r="F114" s="14">
        <f t="shared" ref="F114:N114" si="34">SUM(F116:F120)</f>
        <v>130000000</v>
      </c>
      <c r="G114" s="14">
        <f t="shared" si="34"/>
        <v>10000000</v>
      </c>
      <c r="H114" s="14">
        <f t="shared" si="34"/>
        <v>120000000</v>
      </c>
      <c r="I114" s="14">
        <f t="shared" si="34"/>
        <v>130000000</v>
      </c>
      <c r="J114" s="14">
        <f t="shared" si="34"/>
        <v>10000000</v>
      </c>
      <c r="K114" s="14">
        <f t="shared" si="34"/>
        <v>120000000</v>
      </c>
      <c r="L114" s="14">
        <f t="shared" si="34"/>
        <v>0</v>
      </c>
      <c r="M114" s="14">
        <f t="shared" si="34"/>
        <v>0</v>
      </c>
      <c r="N114" s="14">
        <f t="shared" si="34"/>
        <v>0</v>
      </c>
    </row>
    <row r="115" spans="1:14" ht="39.75" hidden="1" customHeight="1" x14ac:dyDescent="0.25">
      <c r="A115" s="12"/>
      <c r="B115" s="13" t="s">
        <v>164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4" ht="32.25" customHeight="1" x14ac:dyDescent="0.25">
      <c r="A116" s="12">
        <v>2451</v>
      </c>
      <c r="B116" s="13" t="s">
        <v>239</v>
      </c>
      <c r="C116" s="12" t="s">
        <v>178</v>
      </c>
      <c r="D116" s="12" t="s">
        <v>181</v>
      </c>
      <c r="E116" s="12" t="s">
        <v>160</v>
      </c>
      <c r="F116" s="14">
        <f>SUM(G116,H116)</f>
        <v>130000000</v>
      </c>
      <c r="G116" s="14">
        <v>10000000</v>
      </c>
      <c r="H116" s="14">
        <v>120000000</v>
      </c>
      <c r="I116" s="14">
        <f>SUM(J116,K116)</f>
        <v>130000000</v>
      </c>
      <c r="J116" s="14">
        <v>10000000</v>
      </c>
      <c r="K116" s="14">
        <v>120000000</v>
      </c>
      <c r="L116" s="14">
        <f>SUM(M116,N116)</f>
        <v>0</v>
      </c>
      <c r="M116" s="14">
        <v>0</v>
      </c>
      <c r="N116" s="14">
        <v>0</v>
      </c>
    </row>
    <row r="117" spans="1:14" ht="39.75" hidden="1" customHeight="1" x14ac:dyDescent="0.25">
      <c r="A117" s="12">
        <v>2452</v>
      </c>
      <c r="B117" s="13" t="s">
        <v>240</v>
      </c>
      <c r="C117" s="12" t="s">
        <v>178</v>
      </c>
      <c r="D117" s="12" t="s">
        <v>181</v>
      </c>
      <c r="E117" s="12" t="s">
        <v>167</v>
      </c>
      <c r="F117" s="14">
        <f>SUM(G117,H117)</f>
        <v>0</v>
      </c>
      <c r="G117" s="14">
        <v>0</v>
      </c>
      <c r="H117" s="14">
        <v>0</v>
      </c>
      <c r="I117" s="14">
        <f>SUM(J117,K117)</f>
        <v>0</v>
      </c>
      <c r="J117" s="14">
        <v>0</v>
      </c>
      <c r="K117" s="14">
        <v>0</v>
      </c>
      <c r="L117" s="14">
        <f>SUM(M117,N117)</f>
        <v>0</v>
      </c>
      <c r="M117" s="14">
        <v>0</v>
      </c>
      <c r="N117" s="14">
        <v>0</v>
      </c>
    </row>
    <row r="118" spans="1:14" ht="39.75" hidden="1" customHeight="1" x14ac:dyDescent="0.25">
      <c r="A118" s="12">
        <v>2453</v>
      </c>
      <c r="B118" s="13" t="s">
        <v>241</v>
      </c>
      <c r="C118" s="12" t="s">
        <v>178</v>
      </c>
      <c r="D118" s="12" t="s">
        <v>181</v>
      </c>
      <c r="E118" s="12" t="s">
        <v>169</v>
      </c>
      <c r="F118" s="14">
        <f>SUM(G118,H118)</f>
        <v>0</v>
      </c>
      <c r="G118" s="14">
        <v>0</v>
      </c>
      <c r="H118" s="14">
        <v>0</v>
      </c>
      <c r="I118" s="14">
        <f>SUM(J118,K118)</f>
        <v>0</v>
      </c>
      <c r="J118" s="14">
        <v>0</v>
      </c>
      <c r="K118" s="14">
        <v>0</v>
      </c>
      <c r="L118" s="14">
        <f>SUM(M118,N118)</f>
        <v>0</v>
      </c>
      <c r="M118" s="14">
        <v>0</v>
      </c>
      <c r="N118" s="14">
        <v>0</v>
      </c>
    </row>
    <row r="119" spans="1:14" ht="39.75" hidden="1" customHeight="1" x14ac:dyDescent="0.25">
      <c r="A119" s="12">
        <v>2454</v>
      </c>
      <c r="B119" s="13" t="s">
        <v>242</v>
      </c>
      <c r="C119" s="12" t="s">
        <v>178</v>
      </c>
      <c r="D119" s="12" t="s">
        <v>181</v>
      </c>
      <c r="E119" s="12" t="s">
        <v>178</v>
      </c>
      <c r="F119" s="14">
        <f>SUM(G119,H119)</f>
        <v>0</v>
      </c>
      <c r="G119" s="14">
        <v>0</v>
      </c>
      <c r="H119" s="14">
        <v>0</v>
      </c>
      <c r="I119" s="14">
        <f>SUM(J119,K119)</f>
        <v>0</v>
      </c>
      <c r="J119" s="14">
        <v>0</v>
      </c>
      <c r="K119" s="14">
        <v>0</v>
      </c>
      <c r="L119" s="14">
        <f>SUM(M119,N119)</f>
        <v>0</v>
      </c>
      <c r="M119" s="14">
        <v>0</v>
      </c>
      <c r="N119" s="14">
        <v>0</v>
      </c>
    </row>
    <row r="120" spans="1:14" ht="39.75" hidden="1" customHeight="1" x14ac:dyDescent="0.25">
      <c r="A120" s="12">
        <v>2455</v>
      </c>
      <c r="B120" s="13" t="s">
        <v>243</v>
      </c>
      <c r="C120" s="12" t="s">
        <v>178</v>
      </c>
      <c r="D120" s="12" t="s">
        <v>181</v>
      </c>
      <c r="E120" s="12" t="s">
        <v>181</v>
      </c>
      <c r="F120" s="14">
        <f>SUM(G120,H120)</f>
        <v>0</v>
      </c>
      <c r="G120" s="14">
        <v>0</v>
      </c>
      <c r="H120" s="14">
        <v>0</v>
      </c>
      <c r="I120" s="14">
        <f>SUM(J120,K120)</f>
        <v>0</v>
      </c>
      <c r="J120" s="14">
        <v>0</v>
      </c>
      <c r="K120" s="14">
        <v>0</v>
      </c>
      <c r="L120" s="14">
        <f>SUM(M120,N120)</f>
        <v>0</v>
      </c>
      <c r="M120" s="14">
        <v>0</v>
      </c>
      <c r="N120" s="14">
        <v>0</v>
      </c>
    </row>
    <row r="121" spans="1:14" ht="39.75" hidden="1" customHeight="1" x14ac:dyDescent="0.25">
      <c r="A121" s="12">
        <v>2460</v>
      </c>
      <c r="B121" s="13" t="s">
        <v>244</v>
      </c>
      <c r="C121" s="12" t="s">
        <v>178</v>
      </c>
      <c r="D121" s="12" t="s">
        <v>184</v>
      </c>
      <c r="E121" s="12" t="s">
        <v>161</v>
      </c>
      <c r="F121" s="14">
        <f t="shared" ref="F121:N121" si="35">SUM(F123)</f>
        <v>0</v>
      </c>
      <c r="G121" s="14">
        <f t="shared" si="35"/>
        <v>0</v>
      </c>
      <c r="H121" s="14">
        <f t="shared" si="35"/>
        <v>0</v>
      </c>
      <c r="I121" s="14">
        <f t="shared" si="35"/>
        <v>0</v>
      </c>
      <c r="J121" s="14">
        <f t="shared" si="35"/>
        <v>0</v>
      </c>
      <c r="K121" s="14">
        <f t="shared" si="35"/>
        <v>0</v>
      </c>
      <c r="L121" s="14">
        <f t="shared" si="35"/>
        <v>0</v>
      </c>
      <c r="M121" s="14">
        <f t="shared" si="35"/>
        <v>0</v>
      </c>
      <c r="N121" s="14">
        <f t="shared" si="35"/>
        <v>0</v>
      </c>
    </row>
    <row r="122" spans="1:14" ht="39.75" hidden="1" customHeight="1" x14ac:dyDescent="0.25">
      <c r="A122" s="12"/>
      <c r="B122" s="13" t="s">
        <v>164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1:14" ht="39.75" hidden="1" customHeight="1" x14ac:dyDescent="0.25">
      <c r="A123" s="12">
        <v>2461</v>
      </c>
      <c r="B123" s="13" t="s">
        <v>244</v>
      </c>
      <c r="C123" s="12" t="s">
        <v>178</v>
      </c>
      <c r="D123" s="12" t="s">
        <v>184</v>
      </c>
      <c r="E123" s="12" t="s">
        <v>160</v>
      </c>
      <c r="F123" s="14">
        <f>SUM(G123,H123)</f>
        <v>0</v>
      </c>
      <c r="G123" s="14">
        <v>0</v>
      </c>
      <c r="H123" s="14">
        <v>0</v>
      </c>
      <c r="I123" s="14">
        <f>SUM(J123,K123)</f>
        <v>0</v>
      </c>
      <c r="J123" s="14">
        <v>0</v>
      </c>
      <c r="K123" s="14">
        <v>0</v>
      </c>
      <c r="L123" s="14">
        <f>SUM(M123,N123)</f>
        <v>0</v>
      </c>
      <c r="M123" s="14">
        <v>0</v>
      </c>
      <c r="N123" s="14">
        <v>0</v>
      </c>
    </row>
    <row r="124" spans="1:14" ht="39.75" hidden="1" customHeight="1" x14ac:dyDescent="0.25">
      <c r="A124" s="12">
        <v>2470</v>
      </c>
      <c r="B124" s="13" t="s">
        <v>245</v>
      </c>
      <c r="C124" s="12" t="s">
        <v>178</v>
      </c>
      <c r="D124" s="12" t="s">
        <v>187</v>
      </c>
      <c r="E124" s="12" t="s">
        <v>161</v>
      </c>
      <c r="F124" s="14">
        <f t="shared" ref="F124:N124" si="36">SUM(F126:F129)</f>
        <v>0</v>
      </c>
      <c r="G124" s="14">
        <f t="shared" si="36"/>
        <v>0</v>
      </c>
      <c r="H124" s="14">
        <f t="shared" si="36"/>
        <v>0</v>
      </c>
      <c r="I124" s="14">
        <f t="shared" si="36"/>
        <v>0</v>
      </c>
      <c r="J124" s="14">
        <f t="shared" si="36"/>
        <v>0</v>
      </c>
      <c r="K124" s="14">
        <f t="shared" si="36"/>
        <v>0</v>
      </c>
      <c r="L124" s="14">
        <f t="shared" si="36"/>
        <v>0</v>
      </c>
      <c r="M124" s="14">
        <f t="shared" si="36"/>
        <v>0</v>
      </c>
      <c r="N124" s="14">
        <f t="shared" si="36"/>
        <v>0</v>
      </c>
    </row>
    <row r="125" spans="1:14" ht="39.75" hidden="1" customHeight="1" x14ac:dyDescent="0.25">
      <c r="A125" s="12"/>
      <c r="B125" s="13" t="s">
        <v>164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1:14" ht="39.75" hidden="1" customHeight="1" x14ac:dyDescent="0.25">
      <c r="A126" s="12">
        <v>2471</v>
      </c>
      <c r="B126" s="13" t="s">
        <v>246</v>
      </c>
      <c r="C126" s="12" t="s">
        <v>178</v>
      </c>
      <c r="D126" s="12" t="s">
        <v>187</v>
      </c>
      <c r="E126" s="12" t="s">
        <v>160</v>
      </c>
      <c r="F126" s="14">
        <f>SUM(G126,H126)</f>
        <v>0</v>
      </c>
      <c r="G126" s="14">
        <v>0</v>
      </c>
      <c r="H126" s="14">
        <v>0</v>
      </c>
      <c r="I126" s="14">
        <f>SUM(J126,K126)</f>
        <v>0</v>
      </c>
      <c r="J126" s="14">
        <v>0</v>
      </c>
      <c r="K126" s="14">
        <v>0</v>
      </c>
      <c r="L126" s="14">
        <f>SUM(M126,N126)</f>
        <v>0</v>
      </c>
      <c r="M126" s="14">
        <v>0</v>
      </c>
      <c r="N126" s="14">
        <v>0</v>
      </c>
    </row>
    <row r="127" spans="1:14" ht="39.75" hidden="1" customHeight="1" x14ac:dyDescent="0.25">
      <c r="A127" s="12">
        <v>2472</v>
      </c>
      <c r="B127" s="13" t="s">
        <v>247</v>
      </c>
      <c r="C127" s="12" t="s">
        <v>178</v>
      </c>
      <c r="D127" s="12" t="s">
        <v>187</v>
      </c>
      <c r="E127" s="12" t="s">
        <v>167</v>
      </c>
      <c r="F127" s="14">
        <f>SUM(G127,H127)</f>
        <v>0</v>
      </c>
      <c r="G127" s="14">
        <v>0</v>
      </c>
      <c r="H127" s="14">
        <v>0</v>
      </c>
      <c r="I127" s="14">
        <f>SUM(J127,K127)</f>
        <v>0</v>
      </c>
      <c r="J127" s="14">
        <v>0</v>
      </c>
      <c r="K127" s="14">
        <v>0</v>
      </c>
      <c r="L127" s="14">
        <f>SUM(M127,N127)</f>
        <v>0</v>
      </c>
      <c r="M127" s="14">
        <v>0</v>
      </c>
      <c r="N127" s="14">
        <v>0</v>
      </c>
    </row>
    <row r="128" spans="1:14" ht="39.75" hidden="1" customHeight="1" x14ac:dyDescent="0.25">
      <c r="A128" s="12">
        <v>2473</v>
      </c>
      <c r="B128" s="13" t="s">
        <v>248</v>
      </c>
      <c r="C128" s="12" t="s">
        <v>178</v>
      </c>
      <c r="D128" s="12" t="s">
        <v>187</v>
      </c>
      <c r="E128" s="12" t="s">
        <v>169</v>
      </c>
      <c r="F128" s="14">
        <f>SUM(G128,H128)</f>
        <v>0</v>
      </c>
      <c r="G128" s="14">
        <v>0</v>
      </c>
      <c r="H128" s="14">
        <v>0</v>
      </c>
      <c r="I128" s="14">
        <f>SUM(J128,K128)</f>
        <v>0</v>
      </c>
      <c r="J128" s="14">
        <v>0</v>
      </c>
      <c r="K128" s="14">
        <v>0</v>
      </c>
      <c r="L128" s="14">
        <f>SUM(M128,N128)</f>
        <v>0</v>
      </c>
      <c r="M128" s="14">
        <v>0</v>
      </c>
      <c r="N128" s="14">
        <v>0</v>
      </c>
    </row>
    <row r="129" spans="1:14" ht="39.75" hidden="1" customHeight="1" x14ac:dyDescent="0.25">
      <c r="A129" s="12">
        <v>2474</v>
      </c>
      <c r="B129" s="13" t="s">
        <v>249</v>
      </c>
      <c r="C129" s="12" t="s">
        <v>178</v>
      </c>
      <c r="D129" s="12" t="s">
        <v>187</v>
      </c>
      <c r="E129" s="12" t="s">
        <v>178</v>
      </c>
      <c r="F129" s="14">
        <f>SUM(G129,H129)</f>
        <v>0</v>
      </c>
      <c r="G129" s="14">
        <v>0</v>
      </c>
      <c r="H129" s="14">
        <v>0</v>
      </c>
      <c r="I129" s="14">
        <f>SUM(J129,K129)</f>
        <v>0</v>
      </c>
      <c r="J129" s="14">
        <v>0</v>
      </c>
      <c r="K129" s="14">
        <v>0</v>
      </c>
      <c r="L129" s="14">
        <f>SUM(M129,N129)</f>
        <v>0</v>
      </c>
      <c r="M129" s="14">
        <v>0</v>
      </c>
      <c r="N129" s="14">
        <v>0</v>
      </c>
    </row>
    <row r="130" spans="1:14" ht="39.75" hidden="1" customHeight="1" x14ac:dyDescent="0.25">
      <c r="A130" s="12">
        <v>2480</v>
      </c>
      <c r="B130" s="13" t="s">
        <v>250</v>
      </c>
      <c r="C130" s="12" t="s">
        <v>178</v>
      </c>
      <c r="D130" s="12" t="s">
        <v>189</v>
      </c>
      <c r="E130" s="12" t="s">
        <v>161</v>
      </c>
      <c r="F130" s="14">
        <f t="shared" ref="F130:N130" si="37">SUM(F132:F138)</f>
        <v>0</v>
      </c>
      <c r="G130" s="14">
        <f t="shared" si="37"/>
        <v>0</v>
      </c>
      <c r="H130" s="14">
        <f t="shared" si="37"/>
        <v>0</v>
      </c>
      <c r="I130" s="14">
        <f t="shared" si="37"/>
        <v>0</v>
      </c>
      <c r="J130" s="14">
        <f t="shared" si="37"/>
        <v>0</v>
      </c>
      <c r="K130" s="14">
        <f t="shared" si="37"/>
        <v>0</v>
      </c>
      <c r="L130" s="14">
        <f t="shared" si="37"/>
        <v>0</v>
      </c>
      <c r="M130" s="14">
        <f t="shared" si="37"/>
        <v>0</v>
      </c>
      <c r="N130" s="14">
        <f t="shared" si="37"/>
        <v>0</v>
      </c>
    </row>
    <row r="131" spans="1:14" ht="39.75" hidden="1" customHeight="1" x14ac:dyDescent="0.25">
      <c r="A131" s="12"/>
      <c r="B131" s="13" t="s">
        <v>164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1:14" ht="39.75" hidden="1" customHeight="1" x14ac:dyDescent="0.25">
      <c r="A132" s="12">
        <v>2481</v>
      </c>
      <c r="B132" s="13" t="s">
        <v>251</v>
      </c>
      <c r="C132" s="12" t="s">
        <v>178</v>
      </c>
      <c r="D132" s="12" t="s">
        <v>189</v>
      </c>
      <c r="E132" s="12" t="s">
        <v>160</v>
      </c>
      <c r="F132" s="14">
        <f t="shared" ref="F132:F138" si="38">SUM(G132,H132)</f>
        <v>0</v>
      </c>
      <c r="G132" s="14">
        <v>0</v>
      </c>
      <c r="H132" s="14">
        <v>0</v>
      </c>
      <c r="I132" s="14">
        <f t="shared" ref="I132:I138" si="39">SUM(J132,K132)</f>
        <v>0</v>
      </c>
      <c r="J132" s="14">
        <v>0</v>
      </c>
      <c r="K132" s="14">
        <v>0</v>
      </c>
      <c r="L132" s="14">
        <f t="shared" ref="L132:L138" si="40">SUM(M132,N132)</f>
        <v>0</v>
      </c>
      <c r="M132" s="14">
        <v>0</v>
      </c>
      <c r="N132" s="14">
        <v>0</v>
      </c>
    </row>
    <row r="133" spans="1:14" ht="39.75" hidden="1" customHeight="1" x14ac:dyDescent="0.25">
      <c r="A133" s="12">
        <v>2482</v>
      </c>
      <c r="B133" s="13" t="s">
        <v>252</v>
      </c>
      <c r="C133" s="12" t="s">
        <v>178</v>
      </c>
      <c r="D133" s="12" t="s">
        <v>189</v>
      </c>
      <c r="E133" s="12" t="s">
        <v>167</v>
      </c>
      <c r="F133" s="14">
        <f t="shared" si="38"/>
        <v>0</v>
      </c>
      <c r="G133" s="14">
        <v>0</v>
      </c>
      <c r="H133" s="14">
        <v>0</v>
      </c>
      <c r="I133" s="14">
        <f t="shared" si="39"/>
        <v>0</v>
      </c>
      <c r="J133" s="14">
        <v>0</v>
      </c>
      <c r="K133" s="14">
        <v>0</v>
      </c>
      <c r="L133" s="14">
        <f t="shared" si="40"/>
        <v>0</v>
      </c>
      <c r="M133" s="14">
        <v>0</v>
      </c>
      <c r="N133" s="14">
        <v>0</v>
      </c>
    </row>
    <row r="134" spans="1:14" ht="39.75" hidden="1" customHeight="1" x14ac:dyDescent="0.25">
      <c r="A134" s="12">
        <v>2483</v>
      </c>
      <c r="B134" s="13" t="s">
        <v>253</v>
      </c>
      <c r="C134" s="12" t="s">
        <v>178</v>
      </c>
      <c r="D134" s="12" t="s">
        <v>189</v>
      </c>
      <c r="E134" s="12" t="s">
        <v>169</v>
      </c>
      <c r="F134" s="14">
        <f t="shared" si="38"/>
        <v>0</v>
      </c>
      <c r="G134" s="14">
        <v>0</v>
      </c>
      <c r="H134" s="14">
        <v>0</v>
      </c>
      <c r="I134" s="14">
        <f t="shared" si="39"/>
        <v>0</v>
      </c>
      <c r="J134" s="14">
        <v>0</v>
      </c>
      <c r="K134" s="14">
        <v>0</v>
      </c>
      <c r="L134" s="14">
        <f t="shared" si="40"/>
        <v>0</v>
      </c>
      <c r="M134" s="14">
        <v>0</v>
      </c>
      <c r="N134" s="14">
        <v>0</v>
      </c>
    </row>
    <row r="135" spans="1:14" ht="39.75" hidden="1" customHeight="1" x14ac:dyDescent="0.25">
      <c r="A135" s="12">
        <v>2484</v>
      </c>
      <c r="B135" s="13" t="s">
        <v>254</v>
      </c>
      <c r="C135" s="12" t="s">
        <v>178</v>
      </c>
      <c r="D135" s="12" t="s">
        <v>189</v>
      </c>
      <c r="E135" s="12" t="s">
        <v>178</v>
      </c>
      <c r="F135" s="14">
        <f t="shared" si="38"/>
        <v>0</v>
      </c>
      <c r="G135" s="14">
        <v>0</v>
      </c>
      <c r="H135" s="14">
        <v>0</v>
      </c>
      <c r="I135" s="14">
        <f t="shared" si="39"/>
        <v>0</v>
      </c>
      <c r="J135" s="14">
        <v>0</v>
      </c>
      <c r="K135" s="14">
        <v>0</v>
      </c>
      <c r="L135" s="14">
        <f t="shared" si="40"/>
        <v>0</v>
      </c>
      <c r="M135" s="14">
        <v>0</v>
      </c>
      <c r="N135" s="14">
        <v>0</v>
      </c>
    </row>
    <row r="136" spans="1:14" ht="39.75" hidden="1" customHeight="1" x14ac:dyDescent="0.25">
      <c r="A136" s="12">
        <v>2485</v>
      </c>
      <c r="B136" s="13" t="s">
        <v>255</v>
      </c>
      <c r="C136" s="12" t="s">
        <v>178</v>
      </c>
      <c r="D136" s="12" t="s">
        <v>189</v>
      </c>
      <c r="E136" s="12" t="s">
        <v>181</v>
      </c>
      <c r="F136" s="14">
        <f t="shared" si="38"/>
        <v>0</v>
      </c>
      <c r="G136" s="14">
        <v>0</v>
      </c>
      <c r="H136" s="14">
        <v>0</v>
      </c>
      <c r="I136" s="14">
        <f t="shared" si="39"/>
        <v>0</v>
      </c>
      <c r="J136" s="14">
        <v>0</v>
      </c>
      <c r="K136" s="14">
        <v>0</v>
      </c>
      <c r="L136" s="14">
        <f t="shared" si="40"/>
        <v>0</v>
      </c>
      <c r="M136" s="14">
        <v>0</v>
      </c>
      <c r="N136" s="14">
        <v>0</v>
      </c>
    </row>
    <row r="137" spans="1:14" ht="39.75" hidden="1" customHeight="1" x14ac:dyDescent="0.25">
      <c r="A137" s="12">
        <v>2486</v>
      </c>
      <c r="B137" s="13" t="s">
        <v>256</v>
      </c>
      <c r="C137" s="12" t="s">
        <v>178</v>
      </c>
      <c r="D137" s="12" t="s">
        <v>189</v>
      </c>
      <c r="E137" s="12" t="s">
        <v>184</v>
      </c>
      <c r="F137" s="14">
        <f t="shared" si="38"/>
        <v>0</v>
      </c>
      <c r="G137" s="14">
        <v>0</v>
      </c>
      <c r="H137" s="14">
        <v>0</v>
      </c>
      <c r="I137" s="14">
        <f t="shared" si="39"/>
        <v>0</v>
      </c>
      <c r="J137" s="14">
        <v>0</v>
      </c>
      <c r="K137" s="14">
        <v>0</v>
      </c>
      <c r="L137" s="14">
        <f t="shared" si="40"/>
        <v>0</v>
      </c>
      <c r="M137" s="14">
        <v>0</v>
      </c>
      <c r="N137" s="14">
        <v>0</v>
      </c>
    </row>
    <row r="138" spans="1:14" ht="39.75" hidden="1" customHeight="1" x14ac:dyDescent="0.25">
      <c r="A138" s="12">
        <v>2487</v>
      </c>
      <c r="B138" s="13" t="s">
        <v>257</v>
      </c>
      <c r="C138" s="12" t="s">
        <v>178</v>
      </c>
      <c r="D138" s="12" t="s">
        <v>189</v>
      </c>
      <c r="E138" s="12" t="s">
        <v>187</v>
      </c>
      <c r="F138" s="14">
        <f t="shared" si="38"/>
        <v>0</v>
      </c>
      <c r="G138" s="14">
        <v>0</v>
      </c>
      <c r="H138" s="14">
        <v>0</v>
      </c>
      <c r="I138" s="14">
        <f t="shared" si="39"/>
        <v>0</v>
      </c>
      <c r="J138" s="14">
        <v>0</v>
      </c>
      <c r="K138" s="14">
        <v>0</v>
      </c>
      <c r="L138" s="14">
        <f t="shared" si="40"/>
        <v>0</v>
      </c>
      <c r="M138" s="14">
        <v>0</v>
      </c>
      <c r="N138" s="14">
        <v>0</v>
      </c>
    </row>
    <row r="139" spans="1:14" ht="34.5" customHeight="1" x14ac:dyDescent="0.25">
      <c r="A139" s="12">
        <v>2490</v>
      </c>
      <c r="B139" s="13" t="s">
        <v>258</v>
      </c>
      <c r="C139" s="12" t="s">
        <v>178</v>
      </c>
      <c r="D139" s="12" t="s">
        <v>259</v>
      </c>
      <c r="E139" s="12" t="s">
        <v>161</v>
      </c>
      <c r="F139" s="14">
        <f t="shared" ref="F139:N139" si="41">SUM(F141)</f>
        <v>0</v>
      </c>
      <c r="G139" s="14">
        <f t="shared" si="41"/>
        <v>0</v>
      </c>
      <c r="H139" s="14">
        <f t="shared" si="41"/>
        <v>0</v>
      </c>
      <c r="I139" s="14">
        <f t="shared" si="41"/>
        <v>0</v>
      </c>
      <c r="J139" s="14">
        <f t="shared" si="41"/>
        <v>0</v>
      </c>
      <c r="K139" s="14">
        <f t="shared" si="41"/>
        <v>0</v>
      </c>
      <c r="L139" s="14">
        <f t="shared" si="41"/>
        <v>-34444</v>
      </c>
      <c r="M139" s="14">
        <f t="shared" si="41"/>
        <v>0</v>
      </c>
      <c r="N139" s="14">
        <f t="shared" si="41"/>
        <v>-34444</v>
      </c>
    </row>
    <row r="140" spans="1:14" ht="39.75" hidden="1" customHeight="1" x14ac:dyDescent="0.25">
      <c r="A140" s="12"/>
      <c r="B140" s="13" t="s">
        <v>164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</row>
    <row r="141" spans="1:14" ht="39.950000000000003" customHeight="1" x14ac:dyDescent="0.25">
      <c r="A141" s="12">
        <v>2491</v>
      </c>
      <c r="B141" s="13" t="s">
        <v>258</v>
      </c>
      <c r="C141" s="12" t="s">
        <v>178</v>
      </c>
      <c r="D141" s="12" t="s">
        <v>259</v>
      </c>
      <c r="E141" s="12" t="s">
        <v>160</v>
      </c>
      <c r="F141" s="14">
        <f>SUM(G141,H141)</f>
        <v>0</v>
      </c>
      <c r="G141" s="14">
        <v>0</v>
      </c>
      <c r="H141" s="14">
        <v>0</v>
      </c>
      <c r="I141" s="14">
        <f>SUM(J141,K141)</f>
        <v>0</v>
      </c>
      <c r="J141" s="14">
        <v>0</v>
      </c>
      <c r="K141" s="14">
        <v>0</v>
      </c>
      <c r="L141" s="14">
        <f>SUM(M141,N141)</f>
        <v>-34444</v>
      </c>
      <c r="M141" s="14">
        <v>0</v>
      </c>
      <c r="N141" s="14">
        <v>-34444</v>
      </c>
    </row>
    <row r="142" spans="1:14" ht="46.5" customHeight="1" x14ac:dyDescent="0.25">
      <c r="A142" s="12">
        <v>2500</v>
      </c>
      <c r="B142" s="13" t="s">
        <v>260</v>
      </c>
      <c r="C142" s="12" t="s">
        <v>181</v>
      </c>
      <c r="D142" s="12" t="s">
        <v>161</v>
      </c>
      <c r="E142" s="12" t="s">
        <v>161</v>
      </c>
      <c r="F142" s="14">
        <f t="shared" ref="F142:N142" si="42">SUM(F144,F147,F150,F153,F156,F159)</f>
        <v>1620000</v>
      </c>
      <c r="G142" s="14">
        <f t="shared" si="42"/>
        <v>1620000</v>
      </c>
      <c r="H142" s="14">
        <f t="shared" si="42"/>
        <v>0</v>
      </c>
      <c r="I142" s="14">
        <f t="shared" si="42"/>
        <v>1620000</v>
      </c>
      <c r="J142" s="14">
        <f t="shared" si="42"/>
        <v>1620000</v>
      </c>
      <c r="K142" s="14">
        <f t="shared" si="42"/>
        <v>0</v>
      </c>
      <c r="L142" s="14">
        <f t="shared" si="42"/>
        <v>283000</v>
      </c>
      <c r="M142" s="14">
        <f t="shared" si="42"/>
        <v>283000</v>
      </c>
      <c r="N142" s="14">
        <f t="shared" si="42"/>
        <v>0</v>
      </c>
    </row>
    <row r="143" spans="1:14" ht="39.75" hidden="1" customHeight="1" x14ac:dyDescent="0.25">
      <c r="A143" s="12"/>
      <c r="B143" s="13" t="s">
        <v>162</v>
      </c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1:14" ht="36" customHeight="1" x14ac:dyDescent="0.25">
      <c r="A144" s="12">
        <v>2510</v>
      </c>
      <c r="B144" s="13" t="s">
        <v>261</v>
      </c>
      <c r="C144" s="12" t="s">
        <v>181</v>
      </c>
      <c r="D144" s="12" t="s">
        <v>160</v>
      </c>
      <c r="E144" s="12" t="s">
        <v>161</v>
      </c>
      <c r="F144" s="14">
        <f t="shared" ref="F144:N144" si="43">SUM(F146)</f>
        <v>1620000</v>
      </c>
      <c r="G144" s="14">
        <f t="shared" si="43"/>
        <v>1620000</v>
      </c>
      <c r="H144" s="14">
        <f t="shared" si="43"/>
        <v>0</v>
      </c>
      <c r="I144" s="14">
        <f t="shared" si="43"/>
        <v>1620000</v>
      </c>
      <c r="J144" s="14">
        <f t="shared" si="43"/>
        <v>1620000</v>
      </c>
      <c r="K144" s="14">
        <f t="shared" si="43"/>
        <v>0</v>
      </c>
      <c r="L144" s="14">
        <f t="shared" si="43"/>
        <v>283000</v>
      </c>
      <c r="M144" s="14">
        <f t="shared" si="43"/>
        <v>283000</v>
      </c>
      <c r="N144" s="14">
        <f t="shared" si="43"/>
        <v>0</v>
      </c>
    </row>
    <row r="145" spans="1:14" ht="39.75" hidden="1" customHeight="1" x14ac:dyDescent="0.25">
      <c r="A145" s="12"/>
      <c r="B145" s="13" t="s">
        <v>164</v>
      </c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1:14" ht="39" customHeight="1" x14ac:dyDescent="0.25">
      <c r="A146" s="12">
        <v>2511</v>
      </c>
      <c r="B146" s="13" t="s">
        <v>261</v>
      </c>
      <c r="C146" s="12" t="s">
        <v>181</v>
      </c>
      <c r="D146" s="12" t="s">
        <v>160</v>
      </c>
      <c r="E146" s="12" t="s">
        <v>160</v>
      </c>
      <c r="F146" s="14">
        <f>SUM(G146,H146)</f>
        <v>1620000</v>
      </c>
      <c r="G146" s="14">
        <v>1620000</v>
      </c>
      <c r="H146" s="14">
        <v>0</v>
      </c>
      <c r="I146" s="14">
        <f>SUM(J146,K146)</f>
        <v>1620000</v>
      </c>
      <c r="J146" s="14">
        <v>1620000</v>
      </c>
      <c r="K146" s="14">
        <v>0</v>
      </c>
      <c r="L146" s="14">
        <f>SUM(M146,N146)</f>
        <v>283000</v>
      </c>
      <c r="M146" s="14">
        <v>283000</v>
      </c>
      <c r="N146" s="14">
        <v>0</v>
      </c>
    </row>
    <row r="147" spans="1:14" ht="39.75" hidden="1" customHeight="1" x14ac:dyDescent="0.25">
      <c r="A147" s="12">
        <v>2520</v>
      </c>
      <c r="B147" s="13" t="s">
        <v>262</v>
      </c>
      <c r="C147" s="12" t="s">
        <v>181</v>
      </c>
      <c r="D147" s="12" t="s">
        <v>167</v>
      </c>
      <c r="E147" s="12" t="s">
        <v>161</v>
      </c>
      <c r="F147" s="14">
        <f t="shared" ref="F147:N147" si="44">SUM(F149)</f>
        <v>0</v>
      </c>
      <c r="G147" s="14">
        <f t="shared" si="44"/>
        <v>0</v>
      </c>
      <c r="H147" s="14">
        <f t="shared" si="44"/>
        <v>0</v>
      </c>
      <c r="I147" s="14">
        <f t="shared" si="44"/>
        <v>0</v>
      </c>
      <c r="J147" s="14">
        <f t="shared" si="44"/>
        <v>0</v>
      </c>
      <c r="K147" s="14">
        <f t="shared" si="44"/>
        <v>0</v>
      </c>
      <c r="L147" s="14">
        <f t="shared" si="44"/>
        <v>0</v>
      </c>
      <c r="M147" s="14">
        <f t="shared" si="44"/>
        <v>0</v>
      </c>
      <c r="N147" s="14">
        <f t="shared" si="44"/>
        <v>0</v>
      </c>
    </row>
    <row r="148" spans="1:14" ht="39.75" hidden="1" customHeight="1" x14ac:dyDescent="0.25">
      <c r="A148" s="12"/>
      <c r="B148" s="13" t="s">
        <v>164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 ht="39.75" hidden="1" customHeight="1" x14ac:dyDescent="0.25">
      <c r="A149" s="12">
        <v>2521</v>
      </c>
      <c r="B149" s="13" t="s">
        <v>263</v>
      </c>
      <c r="C149" s="12" t="s">
        <v>181</v>
      </c>
      <c r="D149" s="12" t="s">
        <v>167</v>
      </c>
      <c r="E149" s="12" t="s">
        <v>160</v>
      </c>
      <c r="F149" s="14">
        <f>SUM(G149,H149)</f>
        <v>0</v>
      </c>
      <c r="G149" s="14">
        <v>0</v>
      </c>
      <c r="H149" s="14">
        <v>0</v>
      </c>
      <c r="I149" s="14">
        <f>SUM(J149,K149)</f>
        <v>0</v>
      </c>
      <c r="J149" s="14">
        <v>0</v>
      </c>
      <c r="K149" s="14">
        <v>0</v>
      </c>
      <c r="L149" s="14">
        <f>SUM(M149,N149)</f>
        <v>0</v>
      </c>
      <c r="M149" s="14">
        <v>0</v>
      </c>
      <c r="N149" s="14">
        <v>0</v>
      </c>
    </row>
    <row r="150" spans="1:14" ht="39.75" hidden="1" customHeight="1" x14ac:dyDescent="0.25">
      <c r="A150" s="12">
        <v>2530</v>
      </c>
      <c r="B150" s="13" t="s">
        <v>264</v>
      </c>
      <c r="C150" s="12" t="s">
        <v>181</v>
      </c>
      <c r="D150" s="12" t="s">
        <v>169</v>
      </c>
      <c r="E150" s="12" t="s">
        <v>161</v>
      </c>
      <c r="F150" s="14">
        <f t="shared" ref="F150:N150" si="45">SUM(F152)</f>
        <v>0</v>
      </c>
      <c r="G150" s="14">
        <f t="shared" si="45"/>
        <v>0</v>
      </c>
      <c r="H150" s="14">
        <f t="shared" si="45"/>
        <v>0</v>
      </c>
      <c r="I150" s="14">
        <f t="shared" si="45"/>
        <v>0</v>
      </c>
      <c r="J150" s="14">
        <f t="shared" si="45"/>
        <v>0</v>
      </c>
      <c r="K150" s="14">
        <f t="shared" si="45"/>
        <v>0</v>
      </c>
      <c r="L150" s="14">
        <f t="shared" si="45"/>
        <v>0</v>
      </c>
      <c r="M150" s="14">
        <f t="shared" si="45"/>
        <v>0</v>
      </c>
      <c r="N150" s="14">
        <f t="shared" si="45"/>
        <v>0</v>
      </c>
    </row>
    <row r="151" spans="1:14" ht="39.75" hidden="1" customHeight="1" x14ac:dyDescent="0.25">
      <c r="A151" s="12"/>
      <c r="B151" s="13" t="s">
        <v>164</v>
      </c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</row>
    <row r="152" spans="1:14" ht="39.75" hidden="1" customHeight="1" x14ac:dyDescent="0.25">
      <c r="A152" s="12">
        <v>2531</v>
      </c>
      <c r="B152" s="13" t="s">
        <v>264</v>
      </c>
      <c r="C152" s="12" t="s">
        <v>181</v>
      </c>
      <c r="D152" s="12" t="s">
        <v>169</v>
      </c>
      <c r="E152" s="12" t="s">
        <v>160</v>
      </c>
      <c r="F152" s="14">
        <f>SUM(G152,H152)</f>
        <v>0</v>
      </c>
      <c r="G152" s="14">
        <v>0</v>
      </c>
      <c r="H152" s="14">
        <v>0</v>
      </c>
      <c r="I152" s="14">
        <f>SUM(J152,K152)</f>
        <v>0</v>
      </c>
      <c r="J152" s="14">
        <v>0</v>
      </c>
      <c r="K152" s="14">
        <v>0</v>
      </c>
      <c r="L152" s="14">
        <f>SUM(M152,N152)</f>
        <v>0</v>
      </c>
      <c r="M152" s="14">
        <v>0</v>
      </c>
      <c r="N152" s="14">
        <v>0</v>
      </c>
    </row>
    <row r="153" spans="1:14" ht="39.75" hidden="1" customHeight="1" x14ac:dyDescent="0.25">
      <c r="A153" s="12">
        <v>2540</v>
      </c>
      <c r="B153" s="13" t="s">
        <v>265</v>
      </c>
      <c r="C153" s="12" t="s">
        <v>181</v>
      </c>
      <c r="D153" s="12" t="s">
        <v>178</v>
      </c>
      <c r="E153" s="12" t="s">
        <v>161</v>
      </c>
      <c r="F153" s="14">
        <f t="shared" ref="F153:N153" si="46">SUM(F155)</f>
        <v>0</v>
      </c>
      <c r="G153" s="14">
        <f t="shared" si="46"/>
        <v>0</v>
      </c>
      <c r="H153" s="14">
        <f t="shared" si="46"/>
        <v>0</v>
      </c>
      <c r="I153" s="14">
        <f t="shared" si="46"/>
        <v>0</v>
      </c>
      <c r="J153" s="14">
        <f t="shared" si="46"/>
        <v>0</v>
      </c>
      <c r="K153" s="14">
        <f t="shared" si="46"/>
        <v>0</v>
      </c>
      <c r="L153" s="14">
        <f t="shared" si="46"/>
        <v>0</v>
      </c>
      <c r="M153" s="14">
        <f t="shared" si="46"/>
        <v>0</v>
      </c>
      <c r="N153" s="14">
        <f t="shared" si="46"/>
        <v>0</v>
      </c>
    </row>
    <row r="154" spans="1:14" ht="39.75" hidden="1" customHeight="1" x14ac:dyDescent="0.25">
      <c r="A154" s="12"/>
      <c r="B154" s="13" t="s">
        <v>164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</row>
    <row r="155" spans="1:14" ht="39.75" hidden="1" customHeight="1" x14ac:dyDescent="0.25">
      <c r="A155" s="12">
        <v>2541</v>
      </c>
      <c r="B155" s="13" t="s">
        <v>265</v>
      </c>
      <c r="C155" s="12" t="s">
        <v>181</v>
      </c>
      <c r="D155" s="12" t="s">
        <v>178</v>
      </c>
      <c r="E155" s="12" t="s">
        <v>160</v>
      </c>
      <c r="F155" s="14">
        <f>SUM(G155,H155)</f>
        <v>0</v>
      </c>
      <c r="G155" s="14">
        <v>0</v>
      </c>
      <c r="H155" s="14">
        <v>0</v>
      </c>
      <c r="I155" s="14">
        <f>SUM(J155,K155)</f>
        <v>0</v>
      </c>
      <c r="J155" s="14">
        <v>0</v>
      </c>
      <c r="K155" s="14">
        <v>0</v>
      </c>
      <c r="L155" s="14">
        <f>SUM(M155,N155)</f>
        <v>0</v>
      </c>
      <c r="M155" s="14">
        <v>0</v>
      </c>
      <c r="N155" s="14">
        <v>0</v>
      </c>
    </row>
    <row r="156" spans="1:14" ht="39.75" hidden="1" customHeight="1" x14ac:dyDescent="0.25">
      <c r="A156" s="12">
        <v>2550</v>
      </c>
      <c r="B156" s="13" t="s">
        <v>266</v>
      </c>
      <c r="C156" s="12" t="s">
        <v>181</v>
      </c>
      <c r="D156" s="12" t="s">
        <v>181</v>
      </c>
      <c r="E156" s="12" t="s">
        <v>161</v>
      </c>
      <c r="F156" s="14">
        <f t="shared" ref="F156:N156" si="47">SUM(F158)</f>
        <v>0</v>
      </c>
      <c r="G156" s="14">
        <f t="shared" si="47"/>
        <v>0</v>
      </c>
      <c r="H156" s="14">
        <f t="shared" si="47"/>
        <v>0</v>
      </c>
      <c r="I156" s="14">
        <f t="shared" si="47"/>
        <v>0</v>
      </c>
      <c r="J156" s="14">
        <f t="shared" si="47"/>
        <v>0</v>
      </c>
      <c r="K156" s="14">
        <f t="shared" si="47"/>
        <v>0</v>
      </c>
      <c r="L156" s="14">
        <f t="shared" si="47"/>
        <v>0</v>
      </c>
      <c r="M156" s="14">
        <f t="shared" si="47"/>
        <v>0</v>
      </c>
      <c r="N156" s="14">
        <f t="shared" si="47"/>
        <v>0</v>
      </c>
    </row>
    <row r="157" spans="1:14" ht="39.75" hidden="1" customHeight="1" x14ac:dyDescent="0.25">
      <c r="A157" s="12"/>
      <c r="B157" s="13" t="s">
        <v>164</v>
      </c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r="158" spans="1:14" ht="39.75" hidden="1" customHeight="1" x14ac:dyDescent="0.25">
      <c r="A158" s="12">
        <v>2551</v>
      </c>
      <c r="B158" s="13" t="s">
        <v>266</v>
      </c>
      <c r="C158" s="12" t="s">
        <v>181</v>
      </c>
      <c r="D158" s="12" t="s">
        <v>181</v>
      </c>
      <c r="E158" s="12" t="s">
        <v>160</v>
      </c>
      <c r="F158" s="14">
        <f>SUM(G158,H158)</f>
        <v>0</v>
      </c>
      <c r="G158" s="14">
        <v>0</v>
      </c>
      <c r="H158" s="14">
        <v>0</v>
      </c>
      <c r="I158" s="14">
        <f>SUM(J158,K158)</f>
        <v>0</v>
      </c>
      <c r="J158" s="14">
        <v>0</v>
      </c>
      <c r="K158" s="14">
        <v>0</v>
      </c>
      <c r="L158" s="14">
        <f>SUM(M158,N158)</f>
        <v>0</v>
      </c>
      <c r="M158" s="14">
        <v>0</v>
      </c>
      <c r="N158" s="14">
        <v>0</v>
      </c>
    </row>
    <row r="159" spans="1:14" ht="39.75" hidden="1" customHeight="1" x14ac:dyDescent="0.25">
      <c r="A159" s="12">
        <v>2560</v>
      </c>
      <c r="B159" s="13" t="s">
        <v>267</v>
      </c>
      <c r="C159" s="12" t="s">
        <v>181</v>
      </c>
      <c r="D159" s="12" t="s">
        <v>184</v>
      </c>
      <c r="E159" s="12" t="s">
        <v>161</v>
      </c>
      <c r="F159" s="14">
        <f t="shared" ref="F159:N159" si="48">SUM(F161)</f>
        <v>0</v>
      </c>
      <c r="G159" s="14">
        <f t="shared" si="48"/>
        <v>0</v>
      </c>
      <c r="H159" s="14">
        <f t="shared" si="48"/>
        <v>0</v>
      </c>
      <c r="I159" s="14">
        <f t="shared" si="48"/>
        <v>0</v>
      </c>
      <c r="J159" s="14">
        <f t="shared" si="48"/>
        <v>0</v>
      </c>
      <c r="K159" s="14">
        <f t="shared" si="48"/>
        <v>0</v>
      </c>
      <c r="L159" s="14">
        <f t="shared" si="48"/>
        <v>0</v>
      </c>
      <c r="M159" s="14">
        <f t="shared" si="48"/>
        <v>0</v>
      </c>
      <c r="N159" s="14">
        <f t="shared" si="48"/>
        <v>0</v>
      </c>
    </row>
    <row r="160" spans="1:14" ht="39.75" hidden="1" customHeight="1" x14ac:dyDescent="0.25">
      <c r="A160" s="12"/>
      <c r="B160" s="13" t="s">
        <v>164</v>
      </c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</row>
    <row r="161" spans="1:14" ht="39.75" hidden="1" customHeight="1" x14ac:dyDescent="0.25">
      <c r="A161" s="12">
        <v>2561</v>
      </c>
      <c r="B161" s="13" t="s">
        <v>267</v>
      </c>
      <c r="C161" s="12" t="s">
        <v>181</v>
      </c>
      <c r="D161" s="12" t="s">
        <v>184</v>
      </c>
      <c r="E161" s="12" t="s">
        <v>160</v>
      </c>
      <c r="F161" s="14">
        <f>SUM(G161,H161)</f>
        <v>0</v>
      </c>
      <c r="G161" s="14">
        <v>0</v>
      </c>
      <c r="H161" s="14">
        <v>0</v>
      </c>
      <c r="I161" s="14">
        <f>SUM(J161,K161)</f>
        <v>0</v>
      </c>
      <c r="J161" s="14">
        <v>0</v>
      </c>
      <c r="K161" s="14">
        <v>0</v>
      </c>
      <c r="L161" s="14">
        <f>SUM(M161,N161)</f>
        <v>0</v>
      </c>
      <c r="M161" s="14">
        <v>0</v>
      </c>
      <c r="N161" s="14">
        <v>0</v>
      </c>
    </row>
    <row r="162" spans="1:14" ht="54.75" customHeight="1" x14ac:dyDescent="0.25">
      <c r="A162" s="12">
        <v>2600</v>
      </c>
      <c r="B162" s="13" t="s">
        <v>268</v>
      </c>
      <c r="C162" s="12" t="s">
        <v>184</v>
      </c>
      <c r="D162" s="12" t="s">
        <v>161</v>
      </c>
      <c r="E162" s="12" t="s">
        <v>161</v>
      </c>
      <c r="F162" s="14">
        <f t="shared" ref="F162:N162" si="49">SUM(F164,F167,F170,F173,F176,F179)</f>
        <v>21000000</v>
      </c>
      <c r="G162" s="14">
        <f t="shared" si="49"/>
        <v>15000000</v>
      </c>
      <c r="H162" s="14">
        <f t="shared" si="49"/>
        <v>6000000</v>
      </c>
      <c r="I162" s="14">
        <f t="shared" si="49"/>
        <v>21000000</v>
      </c>
      <c r="J162" s="14">
        <f t="shared" si="49"/>
        <v>15000000</v>
      </c>
      <c r="K162" s="14">
        <f t="shared" si="49"/>
        <v>6000000</v>
      </c>
      <c r="L162" s="14">
        <f t="shared" si="49"/>
        <v>932500</v>
      </c>
      <c r="M162" s="14">
        <f t="shared" si="49"/>
        <v>932500</v>
      </c>
      <c r="N162" s="14">
        <f t="shared" si="49"/>
        <v>0</v>
      </c>
    </row>
    <row r="163" spans="1:14" ht="39.75" hidden="1" customHeight="1" x14ac:dyDescent="0.25">
      <c r="A163" s="12"/>
      <c r="B163" s="13" t="s">
        <v>164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r="164" spans="1:14" ht="39.75" hidden="1" customHeight="1" x14ac:dyDescent="0.25">
      <c r="A164" s="12">
        <v>2610</v>
      </c>
      <c r="B164" s="13" t="s">
        <v>269</v>
      </c>
      <c r="C164" s="12" t="s">
        <v>184</v>
      </c>
      <c r="D164" s="12" t="s">
        <v>160</v>
      </c>
      <c r="E164" s="12" t="s">
        <v>161</v>
      </c>
      <c r="F164" s="14">
        <f t="shared" ref="F164:N164" si="50">SUM(F166)</f>
        <v>0</v>
      </c>
      <c r="G164" s="14">
        <f t="shared" si="50"/>
        <v>0</v>
      </c>
      <c r="H164" s="14">
        <f t="shared" si="50"/>
        <v>0</v>
      </c>
      <c r="I164" s="14">
        <f t="shared" si="50"/>
        <v>0</v>
      </c>
      <c r="J164" s="14">
        <f t="shared" si="50"/>
        <v>0</v>
      </c>
      <c r="K164" s="14">
        <f t="shared" si="50"/>
        <v>0</v>
      </c>
      <c r="L164" s="14">
        <f t="shared" si="50"/>
        <v>0</v>
      </c>
      <c r="M164" s="14">
        <f t="shared" si="50"/>
        <v>0</v>
      </c>
      <c r="N164" s="14">
        <f t="shared" si="50"/>
        <v>0</v>
      </c>
    </row>
    <row r="165" spans="1:14" ht="39.75" hidden="1" customHeight="1" x14ac:dyDescent="0.25">
      <c r="A165" s="12"/>
      <c r="B165" s="13" t="s">
        <v>164</v>
      </c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r="166" spans="1:14" ht="39.75" hidden="1" customHeight="1" x14ac:dyDescent="0.25">
      <c r="A166" s="12">
        <v>2611</v>
      </c>
      <c r="B166" s="13" t="s">
        <v>269</v>
      </c>
      <c r="C166" s="12" t="s">
        <v>184</v>
      </c>
      <c r="D166" s="12" t="s">
        <v>160</v>
      </c>
      <c r="E166" s="12" t="s">
        <v>160</v>
      </c>
      <c r="F166" s="14">
        <f>SUM(G166,H166)</f>
        <v>0</v>
      </c>
      <c r="G166" s="14">
        <v>0</v>
      </c>
      <c r="H166" s="14">
        <v>0</v>
      </c>
      <c r="I166" s="14">
        <f>SUM(J166,K166)</f>
        <v>0</v>
      </c>
      <c r="J166" s="14">
        <v>0</v>
      </c>
      <c r="K166" s="14">
        <v>0</v>
      </c>
      <c r="L166" s="14">
        <f>SUM(M166,N166)</f>
        <v>0</v>
      </c>
      <c r="M166" s="14">
        <v>0</v>
      </c>
      <c r="N166" s="14">
        <v>0</v>
      </c>
    </row>
    <row r="167" spans="1:14" ht="39.75" hidden="1" customHeight="1" x14ac:dyDescent="0.25">
      <c r="A167" s="12">
        <v>2620</v>
      </c>
      <c r="B167" s="13" t="s">
        <v>270</v>
      </c>
      <c r="C167" s="12" t="s">
        <v>184</v>
      </c>
      <c r="D167" s="12" t="s">
        <v>167</v>
      </c>
      <c r="E167" s="12" t="s">
        <v>161</v>
      </c>
      <c r="F167" s="14">
        <f t="shared" ref="F167:N167" si="51">SUM(F169)</f>
        <v>0</v>
      </c>
      <c r="G167" s="14">
        <f t="shared" si="51"/>
        <v>0</v>
      </c>
      <c r="H167" s="14">
        <f t="shared" si="51"/>
        <v>0</v>
      </c>
      <c r="I167" s="14">
        <f t="shared" si="51"/>
        <v>0</v>
      </c>
      <c r="J167" s="14">
        <f t="shared" si="51"/>
        <v>0</v>
      </c>
      <c r="K167" s="14">
        <f t="shared" si="51"/>
        <v>0</v>
      </c>
      <c r="L167" s="14">
        <f t="shared" si="51"/>
        <v>0</v>
      </c>
      <c r="M167" s="14">
        <f t="shared" si="51"/>
        <v>0</v>
      </c>
      <c r="N167" s="14">
        <f t="shared" si="51"/>
        <v>0</v>
      </c>
    </row>
    <row r="168" spans="1:14" ht="39.75" hidden="1" customHeight="1" x14ac:dyDescent="0.25">
      <c r="A168" s="12"/>
      <c r="B168" s="13" t="s">
        <v>164</v>
      </c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1:14" ht="39.75" hidden="1" customHeight="1" x14ac:dyDescent="0.25">
      <c r="A169" s="12">
        <v>2621</v>
      </c>
      <c r="B169" s="13" t="s">
        <v>270</v>
      </c>
      <c r="C169" s="12" t="s">
        <v>184</v>
      </c>
      <c r="D169" s="12" t="s">
        <v>167</v>
      </c>
      <c r="E169" s="12" t="s">
        <v>160</v>
      </c>
      <c r="F169" s="14">
        <f>SUM(G169,H169)</f>
        <v>0</v>
      </c>
      <c r="G169" s="14">
        <v>0</v>
      </c>
      <c r="H169" s="14">
        <v>0</v>
      </c>
      <c r="I169" s="14">
        <f>SUM(J169,K169)</f>
        <v>0</v>
      </c>
      <c r="J169" s="14">
        <v>0</v>
      </c>
      <c r="K169" s="14">
        <v>0</v>
      </c>
      <c r="L169" s="14">
        <f>SUM(M169,N169)</f>
        <v>0</v>
      </c>
      <c r="M169" s="14">
        <v>0</v>
      </c>
      <c r="N169" s="14">
        <v>0</v>
      </c>
    </row>
    <row r="170" spans="1:14" ht="37.5" customHeight="1" x14ac:dyDescent="0.25">
      <c r="A170" s="12">
        <v>2630</v>
      </c>
      <c r="B170" s="13" t="s">
        <v>271</v>
      </c>
      <c r="C170" s="12" t="s">
        <v>184</v>
      </c>
      <c r="D170" s="12" t="s">
        <v>169</v>
      </c>
      <c r="E170" s="12" t="s">
        <v>161</v>
      </c>
      <c r="F170" s="14">
        <f t="shared" ref="F170:N170" si="52">SUM(F172)</f>
        <v>15000000</v>
      </c>
      <c r="G170" s="14">
        <f t="shared" si="52"/>
        <v>9000000</v>
      </c>
      <c r="H170" s="14">
        <f t="shared" si="52"/>
        <v>6000000</v>
      </c>
      <c r="I170" s="14">
        <f t="shared" si="52"/>
        <v>15000000</v>
      </c>
      <c r="J170" s="14">
        <f t="shared" si="52"/>
        <v>9000000</v>
      </c>
      <c r="K170" s="14">
        <f t="shared" si="52"/>
        <v>6000000</v>
      </c>
      <c r="L170" s="14">
        <f t="shared" si="52"/>
        <v>0</v>
      </c>
      <c r="M170" s="14">
        <f t="shared" si="52"/>
        <v>0</v>
      </c>
      <c r="N170" s="14">
        <f t="shared" si="52"/>
        <v>0</v>
      </c>
    </row>
    <row r="171" spans="1:14" ht="39.75" hidden="1" customHeight="1" x14ac:dyDescent="0.25">
      <c r="A171" s="12"/>
      <c r="B171" s="13" t="s">
        <v>164</v>
      </c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r="172" spans="1:14" ht="39.950000000000003" customHeight="1" x14ac:dyDescent="0.25">
      <c r="A172" s="12">
        <v>2631</v>
      </c>
      <c r="B172" s="13" t="s">
        <v>271</v>
      </c>
      <c r="C172" s="12" t="s">
        <v>184</v>
      </c>
      <c r="D172" s="12" t="s">
        <v>169</v>
      </c>
      <c r="E172" s="12" t="s">
        <v>160</v>
      </c>
      <c r="F172" s="14">
        <f>SUM(G172,H172)</f>
        <v>15000000</v>
      </c>
      <c r="G172" s="14">
        <v>9000000</v>
      </c>
      <c r="H172" s="14">
        <v>6000000</v>
      </c>
      <c r="I172" s="14">
        <f>SUM(J172,K172)</f>
        <v>15000000</v>
      </c>
      <c r="J172" s="14">
        <v>9000000</v>
      </c>
      <c r="K172" s="14">
        <v>6000000</v>
      </c>
      <c r="L172" s="14">
        <f>SUM(M172,N172)</f>
        <v>0</v>
      </c>
      <c r="M172" s="14">
        <v>0</v>
      </c>
      <c r="N172" s="14">
        <v>0</v>
      </c>
    </row>
    <row r="173" spans="1:14" ht="36" customHeight="1" x14ac:dyDescent="0.25">
      <c r="A173" s="12">
        <v>2640</v>
      </c>
      <c r="B173" s="13" t="s">
        <v>272</v>
      </c>
      <c r="C173" s="12" t="s">
        <v>184</v>
      </c>
      <c r="D173" s="12" t="s">
        <v>178</v>
      </c>
      <c r="E173" s="12" t="s">
        <v>161</v>
      </c>
      <c r="F173" s="14">
        <f t="shared" ref="F173:N173" si="53">SUM(F175)</f>
        <v>6000000</v>
      </c>
      <c r="G173" s="14">
        <f t="shared" si="53"/>
        <v>6000000</v>
      </c>
      <c r="H173" s="14">
        <f t="shared" si="53"/>
        <v>0</v>
      </c>
      <c r="I173" s="14">
        <f t="shared" si="53"/>
        <v>6000000</v>
      </c>
      <c r="J173" s="14">
        <f t="shared" si="53"/>
        <v>6000000</v>
      </c>
      <c r="K173" s="14">
        <f t="shared" si="53"/>
        <v>0</v>
      </c>
      <c r="L173" s="14">
        <f t="shared" si="53"/>
        <v>932500</v>
      </c>
      <c r="M173" s="14">
        <f t="shared" si="53"/>
        <v>932500</v>
      </c>
      <c r="N173" s="14">
        <f t="shared" si="53"/>
        <v>0</v>
      </c>
    </row>
    <row r="174" spans="1:14" ht="39.75" hidden="1" customHeight="1" x14ac:dyDescent="0.25">
      <c r="A174" s="12"/>
      <c r="B174" s="13" t="s">
        <v>164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r="175" spans="1:14" ht="33" customHeight="1" x14ac:dyDescent="0.25">
      <c r="A175" s="12">
        <v>2641</v>
      </c>
      <c r="B175" s="13" t="s">
        <v>272</v>
      </c>
      <c r="C175" s="12" t="s">
        <v>184</v>
      </c>
      <c r="D175" s="12" t="s">
        <v>178</v>
      </c>
      <c r="E175" s="12" t="s">
        <v>160</v>
      </c>
      <c r="F175" s="14">
        <f>SUM(G175,H175)</f>
        <v>6000000</v>
      </c>
      <c r="G175" s="14">
        <v>6000000</v>
      </c>
      <c r="H175" s="14">
        <v>0</v>
      </c>
      <c r="I175" s="14">
        <f>SUM(J175,K175)</f>
        <v>6000000</v>
      </c>
      <c r="J175" s="14">
        <v>6000000</v>
      </c>
      <c r="K175" s="14">
        <v>0</v>
      </c>
      <c r="L175" s="14">
        <f>SUM(M175,N175)</f>
        <v>932500</v>
      </c>
      <c r="M175" s="14">
        <v>932500</v>
      </c>
      <c r="N175" s="14">
        <v>0</v>
      </c>
    </row>
    <row r="176" spans="1:14" ht="39.75" hidden="1" customHeight="1" x14ac:dyDescent="0.25">
      <c r="A176" s="12">
        <v>2650</v>
      </c>
      <c r="B176" s="13" t="s">
        <v>273</v>
      </c>
      <c r="C176" s="12" t="s">
        <v>184</v>
      </c>
      <c r="D176" s="12" t="s">
        <v>181</v>
      </c>
      <c r="E176" s="12" t="s">
        <v>161</v>
      </c>
      <c r="F176" s="14">
        <f t="shared" ref="F176:N176" si="54">SUM(F178)</f>
        <v>0</v>
      </c>
      <c r="G176" s="14">
        <f t="shared" si="54"/>
        <v>0</v>
      </c>
      <c r="H176" s="14">
        <f t="shared" si="54"/>
        <v>0</v>
      </c>
      <c r="I176" s="14">
        <f t="shared" si="54"/>
        <v>0</v>
      </c>
      <c r="J176" s="14">
        <f t="shared" si="54"/>
        <v>0</v>
      </c>
      <c r="K176" s="14">
        <f t="shared" si="54"/>
        <v>0</v>
      </c>
      <c r="L176" s="14">
        <f t="shared" si="54"/>
        <v>0</v>
      </c>
      <c r="M176" s="14">
        <f t="shared" si="54"/>
        <v>0</v>
      </c>
      <c r="N176" s="14">
        <f t="shared" si="54"/>
        <v>0</v>
      </c>
    </row>
    <row r="177" spans="1:14" ht="39.75" hidden="1" customHeight="1" x14ac:dyDescent="0.25">
      <c r="A177" s="12"/>
      <c r="B177" s="13" t="s">
        <v>164</v>
      </c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r="178" spans="1:14" ht="39.75" hidden="1" customHeight="1" x14ac:dyDescent="0.25">
      <c r="A178" s="12">
        <v>2651</v>
      </c>
      <c r="B178" s="13" t="s">
        <v>273</v>
      </c>
      <c r="C178" s="12" t="s">
        <v>184</v>
      </c>
      <c r="D178" s="12" t="s">
        <v>181</v>
      </c>
      <c r="E178" s="12" t="s">
        <v>160</v>
      </c>
      <c r="F178" s="14">
        <f>SUM(G178,H178)</f>
        <v>0</v>
      </c>
      <c r="G178" s="14">
        <v>0</v>
      </c>
      <c r="H178" s="14">
        <v>0</v>
      </c>
      <c r="I178" s="14">
        <f>SUM(J178,K178)</f>
        <v>0</v>
      </c>
      <c r="J178" s="14">
        <v>0</v>
      </c>
      <c r="K178" s="14">
        <v>0</v>
      </c>
      <c r="L178" s="14">
        <f>SUM(M178,N178)</f>
        <v>0</v>
      </c>
      <c r="M178" s="14">
        <v>0</v>
      </c>
      <c r="N178" s="14">
        <v>0</v>
      </c>
    </row>
    <row r="179" spans="1:14" ht="39.75" hidden="1" customHeight="1" x14ac:dyDescent="0.25">
      <c r="A179" s="12">
        <v>2660</v>
      </c>
      <c r="B179" s="13" t="s">
        <v>274</v>
      </c>
      <c r="C179" s="12" t="s">
        <v>184</v>
      </c>
      <c r="D179" s="12" t="s">
        <v>184</v>
      </c>
      <c r="E179" s="12" t="s">
        <v>161</v>
      </c>
      <c r="F179" s="14">
        <f t="shared" ref="F179:N179" si="55">SUM(F181)</f>
        <v>0</v>
      </c>
      <c r="G179" s="14">
        <f t="shared" si="55"/>
        <v>0</v>
      </c>
      <c r="H179" s="14">
        <f t="shared" si="55"/>
        <v>0</v>
      </c>
      <c r="I179" s="14">
        <f t="shared" si="55"/>
        <v>0</v>
      </c>
      <c r="J179" s="14">
        <f t="shared" si="55"/>
        <v>0</v>
      </c>
      <c r="K179" s="14">
        <f t="shared" si="55"/>
        <v>0</v>
      </c>
      <c r="L179" s="14">
        <f t="shared" si="55"/>
        <v>0</v>
      </c>
      <c r="M179" s="14">
        <f t="shared" si="55"/>
        <v>0</v>
      </c>
      <c r="N179" s="14">
        <f t="shared" si="55"/>
        <v>0</v>
      </c>
    </row>
    <row r="180" spans="1:14" ht="39.75" hidden="1" customHeight="1" x14ac:dyDescent="0.25">
      <c r="A180" s="12"/>
      <c r="B180" s="13" t="s">
        <v>164</v>
      </c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r="181" spans="1:14" ht="39.75" hidden="1" customHeight="1" x14ac:dyDescent="0.25">
      <c r="A181" s="12">
        <v>2661</v>
      </c>
      <c r="B181" s="13" t="s">
        <v>274</v>
      </c>
      <c r="C181" s="12" t="s">
        <v>184</v>
      </c>
      <c r="D181" s="12" t="s">
        <v>184</v>
      </c>
      <c r="E181" s="12" t="s">
        <v>160</v>
      </c>
      <c r="F181" s="14">
        <f>SUM(G181,H181)</f>
        <v>0</v>
      </c>
      <c r="G181" s="14">
        <v>0</v>
      </c>
      <c r="H181" s="14">
        <v>0</v>
      </c>
      <c r="I181" s="14">
        <f>SUM(J181,K181)</f>
        <v>0</v>
      </c>
      <c r="J181" s="14">
        <v>0</v>
      </c>
      <c r="K181" s="14">
        <v>0</v>
      </c>
      <c r="L181" s="14">
        <f>SUM(M181,N181)</f>
        <v>0</v>
      </c>
      <c r="M181" s="14">
        <v>0</v>
      </c>
      <c r="N181" s="14">
        <v>0</v>
      </c>
    </row>
    <row r="182" spans="1:14" ht="39.75" hidden="1" customHeight="1" x14ac:dyDescent="0.25">
      <c r="A182" s="12">
        <v>2700</v>
      </c>
      <c r="B182" s="13" t="s">
        <v>275</v>
      </c>
      <c r="C182" s="12" t="s">
        <v>187</v>
      </c>
      <c r="D182" s="12" t="s">
        <v>161</v>
      </c>
      <c r="E182" s="12" t="s">
        <v>161</v>
      </c>
      <c r="F182" s="14">
        <f t="shared" ref="F182:N182" si="56">SUM(F184,F189,F195,F201,F204,F207)</f>
        <v>0</v>
      </c>
      <c r="G182" s="14">
        <f t="shared" si="56"/>
        <v>0</v>
      </c>
      <c r="H182" s="14">
        <f t="shared" si="56"/>
        <v>0</v>
      </c>
      <c r="I182" s="14">
        <f t="shared" si="56"/>
        <v>0</v>
      </c>
      <c r="J182" s="14">
        <f t="shared" si="56"/>
        <v>0</v>
      </c>
      <c r="K182" s="14">
        <f t="shared" si="56"/>
        <v>0</v>
      </c>
      <c r="L182" s="14">
        <f t="shared" si="56"/>
        <v>0</v>
      </c>
      <c r="M182" s="14">
        <f t="shared" si="56"/>
        <v>0</v>
      </c>
      <c r="N182" s="14">
        <f t="shared" si="56"/>
        <v>0</v>
      </c>
    </row>
    <row r="183" spans="1:14" ht="39.75" hidden="1" customHeight="1" x14ac:dyDescent="0.25">
      <c r="A183" s="12"/>
      <c r="B183" s="13" t="s">
        <v>164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r="184" spans="1:14" ht="39.75" hidden="1" customHeight="1" x14ac:dyDescent="0.25">
      <c r="A184" s="12">
        <v>2710</v>
      </c>
      <c r="B184" s="13" t="s">
        <v>276</v>
      </c>
      <c r="C184" s="12" t="s">
        <v>187</v>
      </c>
      <c r="D184" s="12" t="s">
        <v>160</v>
      </c>
      <c r="E184" s="12" t="s">
        <v>161</v>
      </c>
      <c r="F184" s="14">
        <f t="shared" ref="F184:N184" si="57">SUM(F186:F188)</f>
        <v>0</v>
      </c>
      <c r="G184" s="14">
        <f t="shared" si="57"/>
        <v>0</v>
      </c>
      <c r="H184" s="14">
        <f t="shared" si="57"/>
        <v>0</v>
      </c>
      <c r="I184" s="14">
        <f t="shared" si="57"/>
        <v>0</v>
      </c>
      <c r="J184" s="14">
        <f t="shared" si="57"/>
        <v>0</v>
      </c>
      <c r="K184" s="14">
        <f t="shared" si="57"/>
        <v>0</v>
      </c>
      <c r="L184" s="14">
        <f t="shared" si="57"/>
        <v>0</v>
      </c>
      <c r="M184" s="14">
        <f t="shared" si="57"/>
        <v>0</v>
      </c>
      <c r="N184" s="14">
        <f t="shared" si="57"/>
        <v>0</v>
      </c>
    </row>
    <row r="185" spans="1:14" ht="39.75" hidden="1" customHeight="1" x14ac:dyDescent="0.25">
      <c r="A185" s="12"/>
      <c r="B185" s="13" t="s">
        <v>164</v>
      </c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r="186" spans="1:14" ht="39.75" hidden="1" customHeight="1" x14ac:dyDescent="0.25">
      <c r="A186" s="12">
        <v>2711</v>
      </c>
      <c r="B186" s="13" t="s">
        <v>277</v>
      </c>
      <c r="C186" s="12" t="s">
        <v>187</v>
      </c>
      <c r="D186" s="12" t="s">
        <v>160</v>
      </c>
      <c r="E186" s="12" t="s">
        <v>160</v>
      </c>
      <c r="F186" s="14">
        <f>SUM(G186,H186)</f>
        <v>0</v>
      </c>
      <c r="G186" s="14">
        <v>0</v>
      </c>
      <c r="H186" s="14">
        <v>0</v>
      </c>
      <c r="I186" s="14">
        <f>SUM(J186,K186)</f>
        <v>0</v>
      </c>
      <c r="J186" s="14">
        <v>0</v>
      </c>
      <c r="K186" s="14">
        <v>0</v>
      </c>
      <c r="L186" s="14">
        <f>SUM(M186,N186)</f>
        <v>0</v>
      </c>
      <c r="M186" s="14">
        <v>0</v>
      </c>
      <c r="N186" s="14">
        <v>0</v>
      </c>
    </row>
    <row r="187" spans="1:14" ht="39.75" hidden="1" customHeight="1" x14ac:dyDescent="0.25">
      <c r="A187" s="12">
        <v>2712</v>
      </c>
      <c r="B187" s="13" t="s">
        <v>278</v>
      </c>
      <c r="C187" s="12" t="s">
        <v>187</v>
      </c>
      <c r="D187" s="12" t="s">
        <v>160</v>
      </c>
      <c r="E187" s="12" t="s">
        <v>167</v>
      </c>
      <c r="F187" s="14">
        <f>SUM(G187,H187)</f>
        <v>0</v>
      </c>
      <c r="G187" s="14">
        <v>0</v>
      </c>
      <c r="H187" s="14">
        <v>0</v>
      </c>
      <c r="I187" s="14">
        <f>SUM(J187,K187)</f>
        <v>0</v>
      </c>
      <c r="J187" s="14">
        <v>0</v>
      </c>
      <c r="K187" s="14">
        <v>0</v>
      </c>
      <c r="L187" s="14">
        <f>SUM(M187,N187)</f>
        <v>0</v>
      </c>
      <c r="M187" s="14">
        <v>0</v>
      </c>
      <c r="N187" s="14">
        <v>0</v>
      </c>
    </row>
    <row r="188" spans="1:14" ht="39.75" hidden="1" customHeight="1" x14ac:dyDescent="0.25">
      <c r="A188" s="12">
        <v>2713</v>
      </c>
      <c r="B188" s="13" t="s">
        <v>279</v>
      </c>
      <c r="C188" s="12" t="s">
        <v>187</v>
      </c>
      <c r="D188" s="12" t="s">
        <v>160</v>
      </c>
      <c r="E188" s="12" t="s">
        <v>169</v>
      </c>
      <c r="F188" s="14">
        <f>SUM(G188,H188)</f>
        <v>0</v>
      </c>
      <c r="G188" s="14">
        <v>0</v>
      </c>
      <c r="H188" s="14">
        <v>0</v>
      </c>
      <c r="I188" s="14">
        <f>SUM(J188,K188)</f>
        <v>0</v>
      </c>
      <c r="J188" s="14">
        <v>0</v>
      </c>
      <c r="K188" s="14">
        <v>0</v>
      </c>
      <c r="L188" s="14">
        <f>SUM(M188,N188)</f>
        <v>0</v>
      </c>
      <c r="M188" s="14">
        <v>0</v>
      </c>
      <c r="N188" s="14">
        <v>0</v>
      </c>
    </row>
    <row r="189" spans="1:14" ht="39.75" hidden="1" customHeight="1" x14ac:dyDescent="0.25">
      <c r="A189" s="12">
        <v>2720</v>
      </c>
      <c r="B189" s="13" t="s">
        <v>280</v>
      </c>
      <c r="C189" s="12" t="s">
        <v>187</v>
      </c>
      <c r="D189" s="12" t="s">
        <v>167</v>
      </c>
      <c r="E189" s="12" t="s">
        <v>161</v>
      </c>
      <c r="F189" s="14">
        <f t="shared" ref="F189:N189" si="58">SUM(F191:F194)</f>
        <v>0</v>
      </c>
      <c r="G189" s="14">
        <f t="shared" si="58"/>
        <v>0</v>
      </c>
      <c r="H189" s="14">
        <f t="shared" si="58"/>
        <v>0</v>
      </c>
      <c r="I189" s="14">
        <f t="shared" si="58"/>
        <v>0</v>
      </c>
      <c r="J189" s="14">
        <f t="shared" si="58"/>
        <v>0</v>
      </c>
      <c r="K189" s="14">
        <f t="shared" si="58"/>
        <v>0</v>
      </c>
      <c r="L189" s="14">
        <f t="shared" si="58"/>
        <v>0</v>
      </c>
      <c r="M189" s="14">
        <f t="shared" si="58"/>
        <v>0</v>
      </c>
      <c r="N189" s="14">
        <f t="shared" si="58"/>
        <v>0</v>
      </c>
    </row>
    <row r="190" spans="1:14" ht="39.75" hidden="1" customHeight="1" x14ac:dyDescent="0.25">
      <c r="A190" s="12"/>
      <c r="B190" s="13" t="s">
        <v>164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r="191" spans="1:14" ht="39.75" hidden="1" customHeight="1" x14ac:dyDescent="0.25">
      <c r="A191" s="12">
        <v>2721</v>
      </c>
      <c r="B191" s="13" t="s">
        <v>281</v>
      </c>
      <c r="C191" s="12" t="s">
        <v>187</v>
      </c>
      <c r="D191" s="12" t="s">
        <v>167</v>
      </c>
      <c r="E191" s="12" t="s">
        <v>160</v>
      </c>
      <c r="F191" s="14">
        <f>SUM(G191,H191)</f>
        <v>0</v>
      </c>
      <c r="G191" s="14">
        <v>0</v>
      </c>
      <c r="H191" s="14">
        <v>0</v>
      </c>
      <c r="I191" s="14">
        <f>SUM(J191,K191)</f>
        <v>0</v>
      </c>
      <c r="J191" s="14">
        <v>0</v>
      </c>
      <c r="K191" s="14">
        <v>0</v>
      </c>
      <c r="L191" s="14">
        <f>SUM(M191,N191)</f>
        <v>0</v>
      </c>
      <c r="M191" s="14">
        <v>0</v>
      </c>
      <c r="N191" s="14">
        <v>0</v>
      </c>
    </row>
    <row r="192" spans="1:14" ht="39.75" hidden="1" customHeight="1" x14ac:dyDescent="0.25">
      <c r="A192" s="12">
        <v>2722</v>
      </c>
      <c r="B192" s="13" t="s">
        <v>282</v>
      </c>
      <c r="C192" s="12" t="s">
        <v>187</v>
      </c>
      <c r="D192" s="12" t="s">
        <v>167</v>
      </c>
      <c r="E192" s="12" t="s">
        <v>167</v>
      </c>
      <c r="F192" s="14">
        <f>SUM(G192,H192)</f>
        <v>0</v>
      </c>
      <c r="G192" s="14">
        <v>0</v>
      </c>
      <c r="H192" s="14">
        <v>0</v>
      </c>
      <c r="I192" s="14">
        <f>SUM(J192,K192)</f>
        <v>0</v>
      </c>
      <c r="J192" s="14">
        <v>0</v>
      </c>
      <c r="K192" s="14">
        <v>0</v>
      </c>
      <c r="L192" s="14">
        <f>SUM(M192,N192)</f>
        <v>0</v>
      </c>
      <c r="M192" s="14">
        <v>0</v>
      </c>
      <c r="N192" s="14">
        <v>0</v>
      </c>
    </row>
    <row r="193" spans="1:14" ht="39.75" hidden="1" customHeight="1" x14ac:dyDescent="0.25">
      <c r="A193" s="12">
        <v>2723</v>
      </c>
      <c r="B193" s="13" t="s">
        <v>283</v>
      </c>
      <c r="C193" s="12" t="s">
        <v>187</v>
      </c>
      <c r="D193" s="12" t="s">
        <v>167</v>
      </c>
      <c r="E193" s="12" t="s">
        <v>169</v>
      </c>
      <c r="F193" s="14">
        <f>SUM(G193,H193)</f>
        <v>0</v>
      </c>
      <c r="G193" s="14">
        <v>0</v>
      </c>
      <c r="H193" s="14">
        <v>0</v>
      </c>
      <c r="I193" s="14">
        <f>SUM(J193,K193)</f>
        <v>0</v>
      </c>
      <c r="J193" s="14">
        <v>0</v>
      </c>
      <c r="K193" s="14">
        <v>0</v>
      </c>
      <c r="L193" s="14">
        <f>SUM(M193,N193)</f>
        <v>0</v>
      </c>
      <c r="M193" s="14">
        <v>0</v>
      </c>
      <c r="N193" s="14">
        <v>0</v>
      </c>
    </row>
    <row r="194" spans="1:14" ht="39.75" hidden="1" customHeight="1" x14ac:dyDescent="0.25">
      <c r="A194" s="12">
        <v>2724</v>
      </c>
      <c r="B194" s="13" t="s">
        <v>284</v>
      </c>
      <c r="C194" s="12" t="s">
        <v>187</v>
      </c>
      <c r="D194" s="12" t="s">
        <v>167</v>
      </c>
      <c r="E194" s="12" t="s">
        <v>178</v>
      </c>
      <c r="F194" s="14">
        <f>SUM(G194,H194)</f>
        <v>0</v>
      </c>
      <c r="G194" s="14">
        <v>0</v>
      </c>
      <c r="H194" s="14">
        <v>0</v>
      </c>
      <c r="I194" s="14">
        <f>SUM(J194,K194)</f>
        <v>0</v>
      </c>
      <c r="J194" s="14">
        <v>0</v>
      </c>
      <c r="K194" s="14">
        <v>0</v>
      </c>
      <c r="L194" s="14">
        <f>SUM(M194,N194)</f>
        <v>0</v>
      </c>
      <c r="M194" s="14">
        <v>0</v>
      </c>
      <c r="N194" s="14">
        <v>0</v>
      </c>
    </row>
    <row r="195" spans="1:14" ht="39.75" hidden="1" customHeight="1" x14ac:dyDescent="0.25">
      <c r="A195" s="12">
        <v>2730</v>
      </c>
      <c r="B195" s="13" t="s">
        <v>285</v>
      </c>
      <c r="C195" s="12" t="s">
        <v>187</v>
      </c>
      <c r="D195" s="12" t="s">
        <v>169</v>
      </c>
      <c r="E195" s="12" t="s">
        <v>161</v>
      </c>
      <c r="F195" s="14">
        <f t="shared" ref="F195:N195" si="59">SUM(F197:F200)</f>
        <v>0</v>
      </c>
      <c r="G195" s="14">
        <f t="shared" si="59"/>
        <v>0</v>
      </c>
      <c r="H195" s="14">
        <f t="shared" si="59"/>
        <v>0</v>
      </c>
      <c r="I195" s="14">
        <f t="shared" si="59"/>
        <v>0</v>
      </c>
      <c r="J195" s="14">
        <f t="shared" si="59"/>
        <v>0</v>
      </c>
      <c r="K195" s="14">
        <f t="shared" si="59"/>
        <v>0</v>
      </c>
      <c r="L195" s="14">
        <f t="shared" si="59"/>
        <v>0</v>
      </c>
      <c r="M195" s="14">
        <f t="shared" si="59"/>
        <v>0</v>
      </c>
      <c r="N195" s="14">
        <f t="shared" si="59"/>
        <v>0</v>
      </c>
    </row>
    <row r="196" spans="1:14" ht="39.75" hidden="1" customHeight="1" x14ac:dyDescent="0.25">
      <c r="A196" s="12"/>
      <c r="B196" s="13" t="s">
        <v>164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r="197" spans="1:14" ht="39.75" hidden="1" customHeight="1" x14ac:dyDescent="0.25">
      <c r="A197" s="12">
        <v>2731</v>
      </c>
      <c r="B197" s="13" t="s">
        <v>286</v>
      </c>
      <c r="C197" s="12" t="s">
        <v>187</v>
      </c>
      <c r="D197" s="12" t="s">
        <v>169</v>
      </c>
      <c r="E197" s="12" t="s">
        <v>160</v>
      </c>
      <c r="F197" s="14">
        <f>SUM(G197,H197)</f>
        <v>0</v>
      </c>
      <c r="G197" s="14">
        <v>0</v>
      </c>
      <c r="H197" s="14">
        <v>0</v>
      </c>
      <c r="I197" s="14">
        <f>SUM(J197,K197)</f>
        <v>0</v>
      </c>
      <c r="J197" s="14">
        <v>0</v>
      </c>
      <c r="K197" s="14">
        <v>0</v>
      </c>
      <c r="L197" s="14">
        <f>SUM(M197,N197)</f>
        <v>0</v>
      </c>
      <c r="M197" s="14">
        <v>0</v>
      </c>
      <c r="N197" s="14">
        <v>0</v>
      </c>
    </row>
    <row r="198" spans="1:14" ht="39.75" hidden="1" customHeight="1" x14ac:dyDescent="0.25">
      <c r="A198" s="12">
        <v>2732</v>
      </c>
      <c r="B198" s="13" t="s">
        <v>287</v>
      </c>
      <c r="C198" s="12" t="s">
        <v>187</v>
      </c>
      <c r="D198" s="12" t="s">
        <v>169</v>
      </c>
      <c r="E198" s="12" t="s">
        <v>167</v>
      </c>
      <c r="F198" s="14">
        <f>SUM(G198,H198)</f>
        <v>0</v>
      </c>
      <c r="G198" s="14">
        <v>0</v>
      </c>
      <c r="H198" s="14">
        <v>0</v>
      </c>
      <c r="I198" s="14">
        <f>SUM(J198,K198)</f>
        <v>0</v>
      </c>
      <c r="J198" s="14">
        <v>0</v>
      </c>
      <c r="K198" s="14">
        <v>0</v>
      </c>
      <c r="L198" s="14">
        <f>SUM(M198,N198)</f>
        <v>0</v>
      </c>
      <c r="M198" s="14">
        <v>0</v>
      </c>
      <c r="N198" s="14">
        <v>0</v>
      </c>
    </row>
    <row r="199" spans="1:14" ht="39.75" hidden="1" customHeight="1" x14ac:dyDescent="0.25">
      <c r="A199" s="12">
        <v>2733</v>
      </c>
      <c r="B199" s="13" t="s">
        <v>288</v>
      </c>
      <c r="C199" s="12" t="s">
        <v>187</v>
      </c>
      <c r="D199" s="12" t="s">
        <v>169</v>
      </c>
      <c r="E199" s="12" t="s">
        <v>169</v>
      </c>
      <c r="F199" s="14">
        <f>SUM(G199,H199)</f>
        <v>0</v>
      </c>
      <c r="G199" s="14">
        <v>0</v>
      </c>
      <c r="H199" s="14">
        <v>0</v>
      </c>
      <c r="I199" s="14">
        <f>SUM(J199,K199)</f>
        <v>0</v>
      </c>
      <c r="J199" s="14">
        <v>0</v>
      </c>
      <c r="K199" s="14">
        <v>0</v>
      </c>
      <c r="L199" s="14">
        <f>SUM(M199,N199)</f>
        <v>0</v>
      </c>
      <c r="M199" s="14">
        <v>0</v>
      </c>
      <c r="N199" s="14">
        <v>0</v>
      </c>
    </row>
    <row r="200" spans="1:14" ht="39.75" hidden="1" customHeight="1" x14ac:dyDescent="0.25">
      <c r="A200" s="12">
        <v>2734</v>
      </c>
      <c r="B200" s="13" t="s">
        <v>289</v>
      </c>
      <c r="C200" s="12" t="s">
        <v>187</v>
      </c>
      <c r="D200" s="12" t="s">
        <v>169</v>
      </c>
      <c r="E200" s="12" t="s">
        <v>178</v>
      </c>
      <c r="F200" s="14">
        <f>SUM(G200,H200)</f>
        <v>0</v>
      </c>
      <c r="G200" s="14">
        <v>0</v>
      </c>
      <c r="H200" s="14">
        <v>0</v>
      </c>
      <c r="I200" s="14">
        <f>SUM(J200,K200)</f>
        <v>0</v>
      </c>
      <c r="J200" s="14">
        <v>0</v>
      </c>
      <c r="K200" s="14">
        <v>0</v>
      </c>
      <c r="L200" s="14">
        <f>SUM(M200,N200)</f>
        <v>0</v>
      </c>
      <c r="M200" s="14">
        <v>0</v>
      </c>
      <c r="N200" s="14">
        <v>0</v>
      </c>
    </row>
    <row r="201" spans="1:14" ht="39.75" hidden="1" customHeight="1" x14ac:dyDescent="0.25">
      <c r="A201" s="12">
        <v>2740</v>
      </c>
      <c r="B201" s="13" t="s">
        <v>290</v>
      </c>
      <c r="C201" s="12" t="s">
        <v>187</v>
      </c>
      <c r="D201" s="12" t="s">
        <v>178</v>
      </c>
      <c r="E201" s="12" t="s">
        <v>161</v>
      </c>
      <c r="F201" s="14">
        <f t="shared" ref="F201:N201" si="60">SUM(F203)</f>
        <v>0</v>
      </c>
      <c r="G201" s="14">
        <f t="shared" si="60"/>
        <v>0</v>
      </c>
      <c r="H201" s="14">
        <f t="shared" si="60"/>
        <v>0</v>
      </c>
      <c r="I201" s="14">
        <f t="shared" si="60"/>
        <v>0</v>
      </c>
      <c r="J201" s="14">
        <f t="shared" si="60"/>
        <v>0</v>
      </c>
      <c r="K201" s="14">
        <f t="shared" si="60"/>
        <v>0</v>
      </c>
      <c r="L201" s="14">
        <f t="shared" si="60"/>
        <v>0</v>
      </c>
      <c r="M201" s="14">
        <f t="shared" si="60"/>
        <v>0</v>
      </c>
      <c r="N201" s="14">
        <f t="shared" si="60"/>
        <v>0</v>
      </c>
    </row>
    <row r="202" spans="1:14" ht="39.75" hidden="1" customHeight="1" x14ac:dyDescent="0.25">
      <c r="A202" s="12"/>
      <c r="B202" s="13" t="s">
        <v>164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</row>
    <row r="203" spans="1:14" ht="39.75" hidden="1" customHeight="1" x14ac:dyDescent="0.25">
      <c r="A203" s="12">
        <v>2741</v>
      </c>
      <c r="B203" s="13" t="s">
        <v>290</v>
      </c>
      <c r="C203" s="12" t="s">
        <v>187</v>
      </c>
      <c r="D203" s="12" t="s">
        <v>178</v>
      </c>
      <c r="E203" s="12" t="s">
        <v>160</v>
      </c>
      <c r="F203" s="14">
        <f>SUM(G203,H203)</f>
        <v>0</v>
      </c>
      <c r="G203" s="14">
        <v>0</v>
      </c>
      <c r="H203" s="14">
        <v>0</v>
      </c>
      <c r="I203" s="14">
        <f>SUM(J203,K203)</f>
        <v>0</v>
      </c>
      <c r="J203" s="14">
        <v>0</v>
      </c>
      <c r="K203" s="14">
        <v>0</v>
      </c>
      <c r="L203" s="14">
        <f>SUM(M203,N203)</f>
        <v>0</v>
      </c>
      <c r="M203" s="14">
        <v>0</v>
      </c>
      <c r="N203" s="14">
        <v>0</v>
      </c>
    </row>
    <row r="204" spans="1:14" ht="39.75" hidden="1" customHeight="1" x14ac:dyDescent="0.25">
      <c r="A204" s="12">
        <v>2750</v>
      </c>
      <c r="B204" s="13" t="s">
        <v>291</v>
      </c>
      <c r="C204" s="12" t="s">
        <v>187</v>
      </c>
      <c r="D204" s="12" t="s">
        <v>181</v>
      </c>
      <c r="E204" s="12" t="s">
        <v>161</v>
      </c>
      <c r="F204" s="14">
        <f t="shared" ref="F204:N204" si="61">SUM(F206)</f>
        <v>0</v>
      </c>
      <c r="G204" s="14">
        <f t="shared" si="61"/>
        <v>0</v>
      </c>
      <c r="H204" s="14">
        <f t="shared" si="61"/>
        <v>0</v>
      </c>
      <c r="I204" s="14">
        <f t="shared" si="61"/>
        <v>0</v>
      </c>
      <c r="J204" s="14">
        <f t="shared" si="61"/>
        <v>0</v>
      </c>
      <c r="K204" s="14">
        <f t="shared" si="61"/>
        <v>0</v>
      </c>
      <c r="L204" s="14">
        <f t="shared" si="61"/>
        <v>0</v>
      </c>
      <c r="M204" s="14">
        <f t="shared" si="61"/>
        <v>0</v>
      </c>
      <c r="N204" s="14">
        <f t="shared" si="61"/>
        <v>0</v>
      </c>
    </row>
    <row r="205" spans="1:14" ht="39.75" hidden="1" customHeight="1" x14ac:dyDescent="0.25">
      <c r="A205" s="12"/>
      <c r="B205" s="13" t="s">
        <v>164</v>
      </c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</row>
    <row r="206" spans="1:14" ht="39.75" hidden="1" customHeight="1" x14ac:dyDescent="0.25">
      <c r="A206" s="12">
        <v>2751</v>
      </c>
      <c r="B206" s="13" t="s">
        <v>291</v>
      </c>
      <c r="C206" s="12" t="s">
        <v>187</v>
      </c>
      <c r="D206" s="12" t="s">
        <v>181</v>
      </c>
      <c r="E206" s="12" t="s">
        <v>160</v>
      </c>
      <c r="F206" s="14">
        <f>SUM(G206,H206)</f>
        <v>0</v>
      </c>
      <c r="G206" s="14">
        <v>0</v>
      </c>
      <c r="H206" s="14">
        <v>0</v>
      </c>
      <c r="I206" s="14">
        <f>SUM(J206,K206)</f>
        <v>0</v>
      </c>
      <c r="J206" s="14">
        <v>0</v>
      </c>
      <c r="K206" s="14">
        <v>0</v>
      </c>
      <c r="L206" s="14">
        <f>SUM(M206,N206)</f>
        <v>0</v>
      </c>
      <c r="M206" s="14">
        <v>0</v>
      </c>
      <c r="N206" s="14">
        <v>0</v>
      </c>
    </row>
    <row r="207" spans="1:14" ht="39.75" hidden="1" customHeight="1" x14ac:dyDescent="0.25">
      <c r="A207" s="12">
        <v>2760</v>
      </c>
      <c r="B207" s="13" t="s">
        <v>292</v>
      </c>
      <c r="C207" s="12" t="s">
        <v>187</v>
      </c>
      <c r="D207" s="12" t="s">
        <v>184</v>
      </c>
      <c r="E207" s="12" t="s">
        <v>161</v>
      </c>
      <c r="F207" s="14">
        <f t="shared" ref="F207:N207" si="62">SUM(F209:F210)</f>
        <v>0</v>
      </c>
      <c r="G207" s="14">
        <f t="shared" si="62"/>
        <v>0</v>
      </c>
      <c r="H207" s="14">
        <f t="shared" si="62"/>
        <v>0</v>
      </c>
      <c r="I207" s="14">
        <f t="shared" si="62"/>
        <v>0</v>
      </c>
      <c r="J207" s="14">
        <f t="shared" si="62"/>
        <v>0</v>
      </c>
      <c r="K207" s="14">
        <f t="shared" si="62"/>
        <v>0</v>
      </c>
      <c r="L207" s="14">
        <f t="shared" si="62"/>
        <v>0</v>
      </c>
      <c r="M207" s="14">
        <f t="shared" si="62"/>
        <v>0</v>
      </c>
      <c r="N207" s="14">
        <f t="shared" si="62"/>
        <v>0</v>
      </c>
    </row>
    <row r="208" spans="1:14" ht="39.75" hidden="1" customHeight="1" x14ac:dyDescent="0.25">
      <c r="A208" s="12"/>
      <c r="B208" s="13" t="s">
        <v>164</v>
      </c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</row>
    <row r="209" spans="1:14" ht="39.75" hidden="1" customHeight="1" x14ac:dyDescent="0.25">
      <c r="A209" s="12">
        <v>2761</v>
      </c>
      <c r="B209" s="13" t="s">
        <v>293</v>
      </c>
      <c r="C209" s="12" t="s">
        <v>187</v>
      </c>
      <c r="D209" s="12" t="s">
        <v>184</v>
      </c>
      <c r="E209" s="12" t="s">
        <v>160</v>
      </c>
      <c r="F209" s="14">
        <f>SUM(G209,H209)</f>
        <v>0</v>
      </c>
      <c r="G209" s="14">
        <v>0</v>
      </c>
      <c r="H209" s="14">
        <v>0</v>
      </c>
      <c r="I209" s="14">
        <f>SUM(J209,K209)</f>
        <v>0</v>
      </c>
      <c r="J209" s="14">
        <v>0</v>
      </c>
      <c r="K209" s="14">
        <v>0</v>
      </c>
      <c r="L209" s="14">
        <f>SUM(M209,N209)</f>
        <v>0</v>
      </c>
      <c r="M209" s="14">
        <v>0</v>
      </c>
      <c r="N209" s="14">
        <v>0</v>
      </c>
    </row>
    <row r="210" spans="1:14" ht="39.75" hidden="1" customHeight="1" x14ac:dyDescent="0.25">
      <c r="A210" s="12">
        <v>2762</v>
      </c>
      <c r="B210" s="13" t="s">
        <v>292</v>
      </c>
      <c r="C210" s="12" t="s">
        <v>187</v>
      </c>
      <c r="D210" s="12" t="s">
        <v>184</v>
      </c>
      <c r="E210" s="12" t="s">
        <v>167</v>
      </c>
      <c r="F210" s="14">
        <f>SUM(G210,H210)</f>
        <v>0</v>
      </c>
      <c r="G210" s="14">
        <v>0</v>
      </c>
      <c r="H210" s="14">
        <v>0</v>
      </c>
      <c r="I210" s="14">
        <f>SUM(J210,K210)</f>
        <v>0</v>
      </c>
      <c r="J210" s="14">
        <v>0</v>
      </c>
      <c r="K210" s="14">
        <v>0</v>
      </c>
      <c r="L210" s="14">
        <f>SUM(M210,N210)</f>
        <v>0</v>
      </c>
      <c r="M210" s="14">
        <v>0</v>
      </c>
      <c r="N210" s="14">
        <v>0</v>
      </c>
    </row>
    <row r="211" spans="1:14" ht="39.75" hidden="1" customHeight="1" x14ac:dyDescent="0.25">
      <c r="A211" s="12">
        <v>2800</v>
      </c>
      <c r="B211" s="13" t="s">
        <v>294</v>
      </c>
      <c r="C211" s="12" t="s">
        <v>189</v>
      </c>
      <c r="D211" s="12" t="s">
        <v>161</v>
      </c>
      <c r="E211" s="12" t="s">
        <v>161</v>
      </c>
      <c r="F211" s="14">
        <f t="shared" ref="F211:N211" si="63">SUM(F213,F216,F225,F230,F235,F238)</f>
        <v>0</v>
      </c>
      <c r="G211" s="14">
        <f t="shared" si="63"/>
        <v>0</v>
      </c>
      <c r="H211" s="14">
        <f t="shared" si="63"/>
        <v>0</v>
      </c>
      <c r="I211" s="14">
        <f t="shared" si="63"/>
        <v>0</v>
      </c>
      <c r="J211" s="14">
        <f t="shared" si="63"/>
        <v>0</v>
      </c>
      <c r="K211" s="14">
        <f t="shared" si="63"/>
        <v>0</v>
      </c>
      <c r="L211" s="14">
        <f t="shared" si="63"/>
        <v>0</v>
      </c>
      <c r="M211" s="14">
        <f t="shared" si="63"/>
        <v>0</v>
      </c>
      <c r="N211" s="14">
        <f t="shared" si="63"/>
        <v>0</v>
      </c>
    </row>
    <row r="212" spans="1:14" ht="39.75" hidden="1" customHeight="1" x14ac:dyDescent="0.25">
      <c r="A212" s="12"/>
      <c r="B212" s="13" t="s">
        <v>164</v>
      </c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</row>
    <row r="213" spans="1:14" ht="39.75" hidden="1" customHeight="1" x14ac:dyDescent="0.25">
      <c r="A213" s="12">
        <v>2810</v>
      </c>
      <c r="B213" s="13" t="s">
        <v>295</v>
      </c>
      <c r="C213" s="12" t="s">
        <v>189</v>
      </c>
      <c r="D213" s="12" t="s">
        <v>160</v>
      </c>
      <c r="E213" s="12" t="s">
        <v>161</v>
      </c>
      <c r="F213" s="14">
        <f t="shared" ref="F213:N213" si="64">SUM(F215)</f>
        <v>0</v>
      </c>
      <c r="G213" s="14">
        <f t="shared" si="64"/>
        <v>0</v>
      </c>
      <c r="H213" s="14">
        <f t="shared" si="64"/>
        <v>0</v>
      </c>
      <c r="I213" s="14">
        <f t="shared" si="64"/>
        <v>0</v>
      </c>
      <c r="J213" s="14">
        <f t="shared" si="64"/>
        <v>0</v>
      </c>
      <c r="K213" s="14">
        <f t="shared" si="64"/>
        <v>0</v>
      </c>
      <c r="L213" s="14">
        <f t="shared" si="64"/>
        <v>0</v>
      </c>
      <c r="M213" s="14">
        <f t="shared" si="64"/>
        <v>0</v>
      </c>
      <c r="N213" s="14">
        <f t="shared" si="64"/>
        <v>0</v>
      </c>
    </row>
    <row r="214" spans="1:14" ht="39.75" hidden="1" customHeight="1" x14ac:dyDescent="0.25">
      <c r="A214" s="12"/>
      <c r="B214" s="13" t="s">
        <v>164</v>
      </c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</row>
    <row r="215" spans="1:14" ht="39.75" hidden="1" customHeight="1" x14ac:dyDescent="0.25">
      <c r="A215" s="12">
        <v>2811</v>
      </c>
      <c r="B215" s="13" t="s">
        <v>295</v>
      </c>
      <c r="C215" s="12" t="s">
        <v>189</v>
      </c>
      <c r="D215" s="12" t="s">
        <v>160</v>
      </c>
      <c r="E215" s="12" t="s">
        <v>160</v>
      </c>
      <c r="F215" s="14">
        <f>SUM(G215,H215)</f>
        <v>0</v>
      </c>
      <c r="G215" s="14">
        <v>0</v>
      </c>
      <c r="H215" s="14">
        <v>0</v>
      </c>
      <c r="I215" s="14">
        <f>SUM(J215,K215)</f>
        <v>0</v>
      </c>
      <c r="J215" s="14">
        <v>0</v>
      </c>
      <c r="K215" s="14">
        <v>0</v>
      </c>
      <c r="L215" s="14">
        <f>SUM(M215,N215)</f>
        <v>0</v>
      </c>
      <c r="M215" s="14">
        <v>0</v>
      </c>
      <c r="N215" s="14">
        <v>0</v>
      </c>
    </row>
    <row r="216" spans="1:14" ht="39.75" hidden="1" customHeight="1" x14ac:dyDescent="0.25">
      <c r="A216" s="12">
        <v>2820</v>
      </c>
      <c r="B216" s="13" t="s">
        <v>296</v>
      </c>
      <c r="C216" s="12" t="s">
        <v>189</v>
      </c>
      <c r="D216" s="12" t="s">
        <v>167</v>
      </c>
      <c r="E216" s="12" t="s">
        <v>161</v>
      </c>
      <c r="F216" s="14">
        <f t="shared" ref="F216:N216" si="65">SUM(F218:F224)</f>
        <v>0</v>
      </c>
      <c r="G216" s="14">
        <f t="shared" si="65"/>
        <v>0</v>
      </c>
      <c r="H216" s="14">
        <f t="shared" si="65"/>
        <v>0</v>
      </c>
      <c r="I216" s="14">
        <f t="shared" si="65"/>
        <v>0</v>
      </c>
      <c r="J216" s="14">
        <f t="shared" si="65"/>
        <v>0</v>
      </c>
      <c r="K216" s="14">
        <f t="shared" si="65"/>
        <v>0</v>
      </c>
      <c r="L216" s="14">
        <f t="shared" si="65"/>
        <v>0</v>
      </c>
      <c r="M216" s="14">
        <f t="shared" si="65"/>
        <v>0</v>
      </c>
      <c r="N216" s="14">
        <f t="shared" si="65"/>
        <v>0</v>
      </c>
    </row>
    <row r="217" spans="1:14" ht="39.75" hidden="1" customHeight="1" x14ac:dyDescent="0.25">
      <c r="A217" s="12"/>
      <c r="B217" s="13" t="s">
        <v>164</v>
      </c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</row>
    <row r="218" spans="1:14" ht="39.75" hidden="1" customHeight="1" x14ac:dyDescent="0.25">
      <c r="A218" s="12">
        <v>2821</v>
      </c>
      <c r="B218" s="13" t="s">
        <v>297</v>
      </c>
      <c r="C218" s="12" t="s">
        <v>189</v>
      </c>
      <c r="D218" s="12" t="s">
        <v>167</v>
      </c>
      <c r="E218" s="12" t="s">
        <v>160</v>
      </c>
      <c r="F218" s="14">
        <f t="shared" ref="F218:F224" si="66">SUM(G218,H218)</f>
        <v>0</v>
      </c>
      <c r="G218" s="14">
        <v>0</v>
      </c>
      <c r="H218" s="14">
        <v>0</v>
      </c>
      <c r="I218" s="14">
        <f t="shared" ref="I218:I224" si="67">SUM(J218,K218)</f>
        <v>0</v>
      </c>
      <c r="J218" s="14">
        <v>0</v>
      </c>
      <c r="K218" s="14">
        <v>0</v>
      </c>
      <c r="L218" s="14">
        <f t="shared" ref="L218:L224" si="68">SUM(M218,N218)</f>
        <v>0</v>
      </c>
      <c r="M218" s="14">
        <v>0</v>
      </c>
      <c r="N218" s="14">
        <v>0</v>
      </c>
    </row>
    <row r="219" spans="1:14" ht="39.75" hidden="1" customHeight="1" x14ac:dyDescent="0.25">
      <c r="A219" s="12">
        <v>2822</v>
      </c>
      <c r="B219" s="13" t="s">
        <v>298</v>
      </c>
      <c r="C219" s="12" t="s">
        <v>189</v>
      </c>
      <c r="D219" s="12" t="s">
        <v>167</v>
      </c>
      <c r="E219" s="12" t="s">
        <v>167</v>
      </c>
      <c r="F219" s="14">
        <f t="shared" si="66"/>
        <v>0</v>
      </c>
      <c r="G219" s="14">
        <v>0</v>
      </c>
      <c r="H219" s="14">
        <v>0</v>
      </c>
      <c r="I219" s="14">
        <f t="shared" si="67"/>
        <v>0</v>
      </c>
      <c r="J219" s="14">
        <v>0</v>
      </c>
      <c r="K219" s="14">
        <v>0</v>
      </c>
      <c r="L219" s="14">
        <f t="shared" si="68"/>
        <v>0</v>
      </c>
      <c r="M219" s="14">
        <v>0</v>
      </c>
      <c r="N219" s="14">
        <v>0</v>
      </c>
    </row>
    <row r="220" spans="1:14" ht="39.75" hidden="1" customHeight="1" x14ac:dyDescent="0.25">
      <c r="A220" s="12">
        <v>2823</v>
      </c>
      <c r="B220" s="13" t="s">
        <v>299</v>
      </c>
      <c r="C220" s="12" t="s">
        <v>189</v>
      </c>
      <c r="D220" s="12" t="s">
        <v>167</v>
      </c>
      <c r="E220" s="12" t="s">
        <v>169</v>
      </c>
      <c r="F220" s="14">
        <f t="shared" si="66"/>
        <v>0</v>
      </c>
      <c r="G220" s="14">
        <v>0</v>
      </c>
      <c r="H220" s="14">
        <v>0</v>
      </c>
      <c r="I220" s="14">
        <f t="shared" si="67"/>
        <v>0</v>
      </c>
      <c r="J220" s="14">
        <v>0</v>
      </c>
      <c r="K220" s="14">
        <v>0</v>
      </c>
      <c r="L220" s="14">
        <f t="shared" si="68"/>
        <v>0</v>
      </c>
      <c r="M220" s="14">
        <v>0</v>
      </c>
      <c r="N220" s="14">
        <v>0</v>
      </c>
    </row>
    <row r="221" spans="1:14" ht="39.75" hidden="1" customHeight="1" x14ac:dyDescent="0.25">
      <c r="A221" s="12">
        <v>2824</v>
      </c>
      <c r="B221" s="13" t="s">
        <v>300</v>
      </c>
      <c r="C221" s="12" t="s">
        <v>189</v>
      </c>
      <c r="D221" s="12" t="s">
        <v>167</v>
      </c>
      <c r="E221" s="12" t="s">
        <v>178</v>
      </c>
      <c r="F221" s="14">
        <f t="shared" si="66"/>
        <v>0</v>
      </c>
      <c r="G221" s="14">
        <v>0</v>
      </c>
      <c r="H221" s="14">
        <v>0</v>
      </c>
      <c r="I221" s="14">
        <f t="shared" si="67"/>
        <v>0</v>
      </c>
      <c r="J221" s="14">
        <v>0</v>
      </c>
      <c r="K221" s="14">
        <v>0</v>
      </c>
      <c r="L221" s="14">
        <f t="shared" si="68"/>
        <v>0</v>
      </c>
      <c r="M221" s="14">
        <v>0</v>
      </c>
      <c r="N221" s="14">
        <v>0</v>
      </c>
    </row>
    <row r="222" spans="1:14" ht="39.75" hidden="1" customHeight="1" x14ac:dyDescent="0.25">
      <c r="A222" s="12">
        <v>2825</v>
      </c>
      <c r="B222" s="13" t="s">
        <v>301</v>
      </c>
      <c r="C222" s="12" t="s">
        <v>189</v>
      </c>
      <c r="D222" s="12" t="s">
        <v>167</v>
      </c>
      <c r="E222" s="12" t="s">
        <v>181</v>
      </c>
      <c r="F222" s="14">
        <f t="shared" si="66"/>
        <v>0</v>
      </c>
      <c r="G222" s="14">
        <v>0</v>
      </c>
      <c r="H222" s="14">
        <v>0</v>
      </c>
      <c r="I222" s="14">
        <f t="shared" si="67"/>
        <v>0</v>
      </c>
      <c r="J222" s="14">
        <v>0</v>
      </c>
      <c r="K222" s="14">
        <v>0</v>
      </c>
      <c r="L222" s="14">
        <f t="shared" si="68"/>
        <v>0</v>
      </c>
      <c r="M222" s="14">
        <v>0</v>
      </c>
      <c r="N222" s="14">
        <v>0</v>
      </c>
    </row>
    <row r="223" spans="1:14" ht="39.75" hidden="1" customHeight="1" x14ac:dyDescent="0.25">
      <c r="A223" s="12">
        <v>2826</v>
      </c>
      <c r="B223" s="13" t="s">
        <v>302</v>
      </c>
      <c r="C223" s="12" t="s">
        <v>189</v>
      </c>
      <c r="D223" s="12" t="s">
        <v>167</v>
      </c>
      <c r="E223" s="12" t="s">
        <v>184</v>
      </c>
      <c r="F223" s="14">
        <f t="shared" si="66"/>
        <v>0</v>
      </c>
      <c r="G223" s="14">
        <v>0</v>
      </c>
      <c r="H223" s="14">
        <v>0</v>
      </c>
      <c r="I223" s="14">
        <f t="shared" si="67"/>
        <v>0</v>
      </c>
      <c r="J223" s="14">
        <v>0</v>
      </c>
      <c r="K223" s="14">
        <v>0</v>
      </c>
      <c r="L223" s="14">
        <f t="shared" si="68"/>
        <v>0</v>
      </c>
      <c r="M223" s="14">
        <v>0</v>
      </c>
      <c r="N223" s="14">
        <v>0</v>
      </c>
    </row>
    <row r="224" spans="1:14" ht="39.75" hidden="1" customHeight="1" x14ac:dyDescent="0.25">
      <c r="A224" s="12">
        <v>2827</v>
      </c>
      <c r="B224" s="13" t="s">
        <v>303</v>
      </c>
      <c r="C224" s="12" t="s">
        <v>189</v>
      </c>
      <c r="D224" s="12" t="s">
        <v>167</v>
      </c>
      <c r="E224" s="12" t="s">
        <v>187</v>
      </c>
      <c r="F224" s="14">
        <f t="shared" si="66"/>
        <v>0</v>
      </c>
      <c r="G224" s="14">
        <v>0</v>
      </c>
      <c r="H224" s="14">
        <v>0</v>
      </c>
      <c r="I224" s="14">
        <f t="shared" si="67"/>
        <v>0</v>
      </c>
      <c r="J224" s="14">
        <v>0</v>
      </c>
      <c r="K224" s="14">
        <v>0</v>
      </c>
      <c r="L224" s="14">
        <f t="shared" si="68"/>
        <v>0</v>
      </c>
      <c r="M224" s="14">
        <v>0</v>
      </c>
      <c r="N224" s="14">
        <v>0</v>
      </c>
    </row>
    <row r="225" spans="1:14" ht="39.75" hidden="1" customHeight="1" x14ac:dyDescent="0.25">
      <c r="A225" s="12">
        <v>2830</v>
      </c>
      <c r="B225" s="13" t="s">
        <v>304</v>
      </c>
      <c r="C225" s="12" t="s">
        <v>189</v>
      </c>
      <c r="D225" s="12" t="s">
        <v>169</v>
      </c>
      <c r="E225" s="12" t="s">
        <v>161</v>
      </c>
      <c r="F225" s="14">
        <f t="shared" ref="F225:N225" si="69">SUM(F227:F229)</f>
        <v>0</v>
      </c>
      <c r="G225" s="14">
        <f t="shared" si="69"/>
        <v>0</v>
      </c>
      <c r="H225" s="14">
        <f t="shared" si="69"/>
        <v>0</v>
      </c>
      <c r="I225" s="14">
        <f t="shared" si="69"/>
        <v>0</v>
      </c>
      <c r="J225" s="14">
        <f t="shared" si="69"/>
        <v>0</v>
      </c>
      <c r="K225" s="14">
        <f t="shared" si="69"/>
        <v>0</v>
      </c>
      <c r="L225" s="14">
        <f t="shared" si="69"/>
        <v>0</v>
      </c>
      <c r="M225" s="14">
        <f t="shared" si="69"/>
        <v>0</v>
      </c>
      <c r="N225" s="14">
        <f t="shared" si="69"/>
        <v>0</v>
      </c>
    </row>
    <row r="226" spans="1:14" ht="39.75" hidden="1" customHeight="1" x14ac:dyDescent="0.25">
      <c r="A226" s="12"/>
      <c r="B226" s="13" t="s">
        <v>164</v>
      </c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</row>
    <row r="227" spans="1:14" ht="39.75" hidden="1" customHeight="1" x14ac:dyDescent="0.25">
      <c r="A227" s="12">
        <v>2831</v>
      </c>
      <c r="B227" s="13" t="s">
        <v>305</v>
      </c>
      <c r="C227" s="12" t="s">
        <v>189</v>
      </c>
      <c r="D227" s="12" t="s">
        <v>169</v>
      </c>
      <c r="E227" s="12" t="s">
        <v>160</v>
      </c>
      <c r="F227" s="14">
        <f>SUM(G227,H227)</f>
        <v>0</v>
      </c>
      <c r="G227" s="14">
        <v>0</v>
      </c>
      <c r="H227" s="14">
        <v>0</v>
      </c>
      <c r="I227" s="14">
        <f>SUM(J227,K227)</f>
        <v>0</v>
      </c>
      <c r="J227" s="14">
        <v>0</v>
      </c>
      <c r="K227" s="14">
        <v>0</v>
      </c>
      <c r="L227" s="14">
        <f>SUM(M227,N227)</f>
        <v>0</v>
      </c>
      <c r="M227" s="14">
        <v>0</v>
      </c>
      <c r="N227" s="14">
        <v>0</v>
      </c>
    </row>
    <row r="228" spans="1:14" ht="39.75" hidden="1" customHeight="1" x14ac:dyDescent="0.25">
      <c r="A228" s="12">
        <v>2832</v>
      </c>
      <c r="B228" s="13" t="s">
        <v>306</v>
      </c>
      <c r="C228" s="12" t="s">
        <v>189</v>
      </c>
      <c r="D228" s="12" t="s">
        <v>169</v>
      </c>
      <c r="E228" s="12" t="s">
        <v>167</v>
      </c>
      <c r="F228" s="14">
        <f>SUM(G228,H228)</f>
        <v>0</v>
      </c>
      <c r="G228" s="14">
        <v>0</v>
      </c>
      <c r="H228" s="14">
        <v>0</v>
      </c>
      <c r="I228" s="14">
        <f>SUM(J228,K228)</f>
        <v>0</v>
      </c>
      <c r="J228" s="14">
        <v>0</v>
      </c>
      <c r="K228" s="14">
        <v>0</v>
      </c>
      <c r="L228" s="14">
        <f>SUM(M228,N228)</f>
        <v>0</v>
      </c>
      <c r="M228" s="14">
        <v>0</v>
      </c>
      <c r="N228" s="14">
        <v>0</v>
      </c>
    </row>
    <row r="229" spans="1:14" ht="39.75" hidden="1" customHeight="1" x14ac:dyDescent="0.25">
      <c r="A229" s="12">
        <v>2833</v>
      </c>
      <c r="B229" s="13" t="s">
        <v>307</v>
      </c>
      <c r="C229" s="12" t="s">
        <v>189</v>
      </c>
      <c r="D229" s="12" t="s">
        <v>169</v>
      </c>
      <c r="E229" s="12" t="s">
        <v>169</v>
      </c>
      <c r="F229" s="14">
        <f>SUM(G229,H229)</f>
        <v>0</v>
      </c>
      <c r="G229" s="14">
        <v>0</v>
      </c>
      <c r="H229" s="14">
        <v>0</v>
      </c>
      <c r="I229" s="14">
        <f>SUM(J229,K229)</f>
        <v>0</v>
      </c>
      <c r="J229" s="14">
        <v>0</v>
      </c>
      <c r="K229" s="14">
        <v>0</v>
      </c>
      <c r="L229" s="14">
        <f>SUM(M229,N229)</f>
        <v>0</v>
      </c>
      <c r="M229" s="14">
        <v>0</v>
      </c>
      <c r="N229" s="14">
        <v>0</v>
      </c>
    </row>
    <row r="230" spans="1:14" ht="39.75" hidden="1" customHeight="1" x14ac:dyDescent="0.25">
      <c r="A230" s="12">
        <v>2840</v>
      </c>
      <c r="B230" s="13" t="s">
        <v>308</v>
      </c>
      <c r="C230" s="12" t="s">
        <v>189</v>
      </c>
      <c r="D230" s="12" t="s">
        <v>178</v>
      </c>
      <c r="E230" s="12" t="s">
        <v>161</v>
      </c>
      <c r="F230" s="14">
        <f t="shared" ref="F230:N230" si="70">SUM(F232:F234)</f>
        <v>0</v>
      </c>
      <c r="G230" s="14">
        <f t="shared" si="70"/>
        <v>0</v>
      </c>
      <c r="H230" s="14">
        <f t="shared" si="70"/>
        <v>0</v>
      </c>
      <c r="I230" s="14">
        <f t="shared" si="70"/>
        <v>0</v>
      </c>
      <c r="J230" s="14">
        <f t="shared" si="70"/>
        <v>0</v>
      </c>
      <c r="K230" s="14">
        <f t="shared" si="70"/>
        <v>0</v>
      </c>
      <c r="L230" s="14">
        <f t="shared" si="70"/>
        <v>0</v>
      </c>
      <c r="M230" s="14">
        <f t="shared" si="70"/>
        <v>0</v>
      </c>
      <c r="N230" s="14">
        <f t="shared" si="70"/>
        <v>0</v>
      </c>
    </row>
    <row r="231" spans="1:14" ht="39.75" hidden="1" customHeight="1" x14ac:dyDescent="0.25">
      <c r="A231" s="12"/>
      <c r="B231" s="13" t="s">
        <v>164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</row>
    <row r="232" spans="1:14" ht="39.75" hidden="1" customHeight="1" x14ac:dyDescent="0.25">
      <c r="A232" s="12">
        <v>2841</v>
      </c>
      <c r="B232" s="13" t="s">
        <v>309</v>
      </c>
      <c r="C232" s="12" t="s">
        <v>189</v>
      </c>
      <c r="D232" s="12" t="s">
        <v>178</v>
      </c>
      <c r="E232" s="12" t="s">
        <v>160</v>
      </c>
      <c r="F232" s="14">
        <f>SUM(G232,H232)</f>
        <v>0</v>
      </c>
      <c r="G232" s="14">
        <v>0</v>
      </c>
      <c r="H232" s="14">
        <v>0</v>
      </c>
      <c r="I232" s="14">
        <f>SUM(J232,K232)</f>
        <v>0</v>
      </c>
      <c r="J232" s="14">
        <v>0</v>
      </c>
      <c r="K232" s="14">
        <v>0</v>
      </c>
      <c r="L232" s="14">
        <f>SUM(M232,N232)</f>
        <v>0</v>
      </c>
      <c r="M232" s="14">
        <v>0</v>
      </c>
      <c r="N232" s="14">
        <v>0</v>
      </c>
    </row>
    <row r="233" spans="1:14" ht="39.75" hidden="1" customHeight="1" x14ac:dyDescent="0.25">
      <c r="A233" s="12">
        <v>2842</v>
      </c>
      <c r="B233" s="13" t="s">
        <v>310</v>
      </c>
      <c r="C233" s="12" t="s">
        <v>189</v>
      </c>
      <c r="D233" s="12" t="s">
        <v>178</v>
      </c>
      <c r="E233" s="12" t="s">
        <v>167</v>
      </c>
      <c r="F233" s="14">
        <f>SUM(G233,H233)</f>
        <v>0</v>
      </c>
      <c r="G233" s="14">
        <v>0</v>
      </c>
      <c r="H233" s="14">
        <v>0</v>
      </c>
      <c r="I233" s="14">
        <f>SUM(J233,K233)</f>
        <v>0</v>
      </c>
      <c r="J233" s="14">
        <v>0</v>
      </c>
      <c r="K233" s="14">
        <v>0</v>
      </c>
      <c r="L233" s="14">
        <f>SUM(M233,N233)</f>
        <v>0</v>
      </c>
      <c r="M233" s="14">
        <v>0</v>
      </c>
      <c r="N233" s="14">
        <v>0</v>
      </c>
    </row>
    <row r="234" spans="1:14" ht="39.75" hidden="1" customHeight="1" x14ac:dyDescent="0.25">
      <c r="A234" s="12">
        <v>2843</v>
      </c>
      <c r="B234" s="13" t="s">
        <v>308</v>
      </c>
      <c r="C234" s="12" t="s">
        <v>189</v>
      </c>
      <c r="D234" s="12" t="s">
        <v>178</v>
      </c>
      <c r="E234" s="12" t="s">
        <v>169</v>
      </c>
      <c r="F234" s="14">
        <f>SUM(G234,H234)</f>
        <v>0</v>
      </c>
      <c r="G234" s="14">
        <v>0</v>
      </c>
      <c r="H234" s="14">
        <v>0</v>
      </c>
      <c r="I234" s="14">
        <f>SUM(J234,K234)</f>
        <v>0</v>
      </c>
      <c r="J234" s="14">
        <v>0</v>
      </c>
      <c r="K234" s="14">
        <v>0</v>
      </c>
      <c r="L234" s="14">
        <f>SUM(M234,N234)</f>
        <v>0</v>
      </c>
      <c r="M234" s="14">
        <v>0</v>
      </c>
      <c r="N234" s="14">
        <v>0</v>
      </c>
    </row>
    <row r="235" spans="1:14" ht="39.75" hidden="1" customHeight="1" x14ac:dyDescent="0.25">
      <c r="A235" s="12">
        <v>2850</v>
      </c>
      <c r="B235" s="13" t="s">
        <v>311</v>
      </c>
      <c r="C235" s="12" t="s">
        <v>189</v>
      </c>
      <c r="D235" s="12" t="s">
        <v>181</v>
      </c>
      <c r="E235" s="12" t="s">
        <v>161</v>
      </c>
      <c r="F235" s="14">
        <f t="shared" ref="F235:N235" si="71">SUM(F237)</f>
        <v>0</v>
      </c>
      <c r="G235" s="14">
        <f t="shared" si="71"/>
        <v>0</v>
      </c>
      <c r="H235" s="14">
        <f t="shared" si="71"/>
        <v>0</v>
      </c>
      <c r="I235" s="14">
        <f t="shared" si="71"/>
        <v>0</v>
      </c>
      <c r="J235" s="14">
        <f t="shared" si="71"/>
        <v>0</v>
      </c>
      <c r="K235" s="14">
        <f t="shared" si="71"/>
        <v>0</v>
      </c>
      <c r="L235" s="14">
        <f t="shared" si="71"/>
        <v>0</v>
      </c>
      <c r="M235" s="14">
        <f t="shared" si="71"/>
        <v>0</v>
      </c>
      <c r="N235" s="14">
        <f t="shared" si="71"/>
        <v>0</v>
      </c>
    </row>
    <row r="236" spans="1:14" ht="39.75" hidden="1" customHeight="1" x14ac:dyDescent="0.25">
      <c r="A236" s="12"/>
      <c r="B236" s="13" t="s">
        <v>164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</row>
    <row r="237" spans="1:14" ht="39.75" hidden="1" customHeight="1" x14ac:dyDescent="0.25">
      <c r="A237" s="12">
        <v>2851</v>
      </c>
      <c r="B237" s="13" t="s">
        <v>311</v>
      </c>
      <c r="C237" s="12" t="s">
        <v>189</v>
      </c>
      <c r="D237" s="12" t="s">
        <v>181</v>
      </c>
      <c r="E237" s="12" t="s">
        <v>160</v>
      </c>
      <c r="F237" s="14">
        <f>SUM(G237,H237)</f>
        <v>0</v>
      </c>
      <c r="G237" s="14">
        <v>0</v>
      </c>
      <c r="H237" s="14">
        <v>0</v>
      </c>
      <c r="I237" s="14">
        <f>SUM(J237,K237)</f>
        <v>0</v>
      </c>
      <c r="J237" s="14">
        <v>0</v>
      </c>
      <c r="K237" s="14">
        <v>0</v>
      </c>
      <c r="L237" s="14">
        <f>SUM(M237,N237)</f>
        <v>0</v>
      </c>
      <c r="M237" s="14">
        <v>0</v>
      </c>
      <c r="N237" s="14">
        <v>0</v>
      </c>
    </row>
    <row r="238" spans="1:14" ht="39.75" hidden="1" customHeight="1" x14ac:dyDescent="0.25">
      <c r="A238" s="12">
        <v>2860</v>
      </c>
      <c r="B238" s="13" t="s">
        <v>312</v>
      </c>
      <c r="C238" s="12" t="s">
        <v>189</v>
      </c>
      <c r="D238" s="12" t="s">
        <v>184</v>
      </c>
      <c r="E238" s="12" t="s">
        <v>161</v>
      </c>
      <c r="F238" s="14">
        <f t="shared" ref="F238:N238" si="72">SUM(F240)</f>
        <v>0</v>
      </c>
      <c r="G238" s="14">
        <f t="shared" si="72"/>
        <v>0</v>
      </c>
      <c r="H238" s="14">
        <f t="shared" si="72"/>
        <v>0</v>
      </c>
      <c r="I238" s="14">
        <f t="shared" si="72"/>
        <v>0</v>
      </c>
      <c r="J238" s="14">
        <f t="shared" si="72"/>
        <v>0</v>
      </c>
      <c r="K238" s="14">
        <f t="shared" si="72"/>
        <v>0</v>
      </c>
      <c r="L238" s="14">
        <f t="shared" si="72"/>
        <v>0</v>
      </c>
      <c r="M238" s="14">
        <f t="shared" si="72"/>
        <v>0</v>
      </c>
      <c r="N238" s="14">
        <f t="shared" si="72"/>
        <v>0</v>
      </c>
    </row>
    <row r="239" spans="1:14" ht="39.75" hidden="1" customHeight="1" x14ac:dyDescent="0.25">
      <c r="A239" s="12"/>
      <c r="B239" s="13" t="s">
        <v>164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</row>
    <row r="240" spans="1:14" ht="39.75" hidden="1" customHeight="1" x14ac:dyDescent="0.25">
      <c r="A240" s="12">
        <v>2861</v>
      </c>
      <c r="B240" s="13" t="s">
        <v>312</v>
      </c>
      <c r="C240" s="12" t="s">
        <v>189</v>
      </c>
      <c r="D240" s="12" t="s">
        <v>184</v>
      </c>
      <c r="E240" s="12" t="s">
        <v>160</v>
      </c>
      <c r="F240" s="14">
        <f>SUM(G240,H240)</f>
        <v>0</v>
      </c>
      <c r="G240" s="14">
        <v>0</v>
      </c>
      <c r="H240" s="14">
        <v>0</v>
      </c>
      <c r="I240" s="14">
        <f>SUM(J240,K240)</f>
        <v>0</v>
      </c>
      <c r="J240" s="14">
        <v>0</v>
      </c>
      <c r="K240" s="14">
        <v>0</v>
      </c>
      <c r="L240" s="14">
        <f>SUM(M240,N240)</f>
        <v>0</v>
      </c>
      <c r="M240" s="14">
        <v>0</v>
      </c>
      <c r="N240" s="14">
        <v>0</v>
      </c>
    </row>
    <row r="241" spans="1:14" ht="38.25" customHeight="1" x14ac:dyDescent="0.25">
      <c r="A241" s="12">
        <v>2900</v>
      </c>
      <c r="B241" s="13" t="s">
        <v>313</v>
      </c>
      <c r="C241" s="12" t="s">
        <v>259</v>
      </c>
      <c r="D241" s="12" t="s">
        <v>161</v>
      </c>
      <c r="E241" s="12" t="s">
        <v>161</v>
      </c>
      <c r="F241" s="14">
        <f t="shared" ref="F241:N241" si="73">SUM(F243,F247,F251,F255,F259,F263,F266,F269)</f>
        <v>4000000</v>
      </c>
      <c r="G241" s="14">
        <f t="shared" si="73"/>
        <v>4000000</v>
      </c>
      <c r="H241" s="14">
        <f t="shared" si="73"/>
        <v>0</v>
      </c>
      <c r="I241" s="14">
        <f t="shared" si="73"/>
        <v>4000000</v>
      </c>
      <c r="J241" s="14">
        <f t="shared" si="73"/>
        <v>4000000</v>
      </c>
      <c r="K241" s="14">
        <f t="shared" si="73"/>
        <v>0</v>
      </c>
      <c r="L241" s="14">
        <f t="shared" si="73"/>
        <v>0</v>
      </c>
      <c r="M241" s="14">
        <f t="shared" si="73"/>
        <v>0</v>
      </c>
      <c r="N241" s="14">
        <f t="shared" si="73"/>
        <v>0</v>
      </c>
    </row>
    <row r="242" spans="1:14" ht="39.75" hidden="1" customHeight="1" x14ac:dyDescent="0.25">
      <c r="A242" s="12"/>
      <c r="B242" s="13" t="s">
        <v>164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</row>
    <row r="243" spans="1:14" ht="39.75" hidden="1" customHeight="1" x14ac:dyDescent="0.25">
      <c r="A243" s="12">
        <v>2910</v>
      </c>
      <c r="B243" s="13" t="s">
        <v>314</v>
      </c>
      <c r="C243" s="12" t="s">
        <v>259</v>
      </c>
      <c r="D243" s="12" t="s">
        <v>160</v>
      </c>
      <c r="E243" s="12" t="s">
        <v>161</v>
      </c>
      <c r="F243" s="14">
        <f t="shared" ref="F243:N243" si="74">SUM(F245:F246)</f>
        <v>0</v>
      </c>
      <c r="G243" s="14">
        <f t="shared" si="74"/>
        <v>0</v>
      </c>
      <c r="H243" s="14">
        <f t="shared" si="74"/>
        <v>0</v>
      </c>
      <c r="I243" s="14">
        <f t="shared" si="74"/>
        <v>0</v>
      </c>
      <c r="J243" s="14">
        <f t="shared" si="74"/>
        <v>0</v>
      </c>
      <c r="K243" s="14">
        <f t="shared" si="74"/>
        <v>0</v>
      </c>
      <c r="L243" s="14">
        <f t="shared" si="74"/>
        <v>0</v>
      </c>
      <c r="M243" s="14">
        <f t="shared" si="74"/>
        <v>0</v>
      </c>
      <c r="N243" s="14">
        <f t="shared" si="74"/>
        <v>0</v>
      </c>
    </row>
    <row r="244" spans="1:14" ht="39.75" hidden="1" customHeight="1" x14ac:dyDescent="0.25">
      <c r="A244" s="12"/>
      <c r="B244" s="13" t="s">
        <v>164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</row>
    <row r="245" spans="1:14" ht="39.75" hidden="1" customHeight="1" x14ac:dyDescent="0.25">
      <c r="A245" s="12">
        <v>2911</v>
      </c>
      <c r="B245" s="13" t="s">
        <v>315</v>
      </c>
      <c r="C245" s="12" t="s">
        <v>259</v>
      </c>
      <c r="D245" s="12" t="s">
        <v>160</v>
      </c>
      <c r="E245" s="12" t="s">
        <v>160</v>
      </c>
      <c r="F245" s="14">
        <f>SUM(G245,H245)</f>
        <v>0</v>
      </c>
      <c r="G245" s="14">
        <v>0</v>
      </c>
      <c r="H245" s="14">
        <v>0</v>
      </c>
      <c r="I245" s="14">
        <f>SUM(J245,K245)</f>
        <v>0</v>
      </c>
      <c r="J245" s="14">
        <v>0</v>
      </c>
      <c r="K245" s="14">
        <v>0</v>
      </c>
      <c r="L245" s="14">
        <f>SUM(M245,N245)</f>
        <v>0</v>
      </c>
      <c r="M245" s="14">
        <v>0</v>
      </c>
      <c r="N245" s="14">
        <v>0</v>
      </c>
    </row>
    <row r="246" spans="1:14" ht="39.75" hidden="1" customHeight="1" x14ac:dyDescent="0.25">
      <c r="A246" s="12">
        <v>2912</v>
      </c>
      <c r="B246" s="13" t="s">
        <v>316</v>
      </c>
      <c r="C246" s="12" t="s">
        <v>259</v>
      </c>
      <c r="D246" s="12" t="s">
        <v>160</v>
      </c>
      <c r="E246" s="12" t="s">
        <v>167</v>
      </c>
      <c r="F246" s="14">
        <f>SUM(G246,H246)</f>
        <v>0</v>
      </c>
      <c r="G246" s="14">
        <v>0</v>
      </c>
      <c r="H246" s="14">
        <v>0</v>
      </c>
      <c r="I246" s="14">
        <f>SUM(J246,K246)</f>
        <v>0</v>
      </c>
      <c r="J246" s="14">
        <v>0</v>
      </c>
      <c r="K246" s="14">
        <v>0</v>
      </c>
      <c r="L246" s="14">
        <f>SUM(M246,N246)</f>
        <v>0</v>
      </c>
      <c r="M246" s="14">
        <v>0</v>
      </c>
      <c r="N246" s="14">
        <v>0</v>
      </c>
    </row>
    <row r="247" spans="1:14" ht="34.5" customHeight="1" x14ac:dyDescent="0.25">
      <c r="A247" s="12">
        <v>2920</v>
      </c>
      <c r="B247" s="13" t="s">
        <v>317</v>
      </c>
      <c r="C247" s="12" t="s">
        <v>259</v>
      </c>
      <c r="D247" s="12" t="s">
        <v>167</v>
      </c>
      <c r="E247" s="12" t="s">
        <v>161</v>
      </c>
      <c r="F247" s="14">
        <f t="shared" ref="F247:N247" si="75">SUM(F249:F250)</f>
        <v>4000000</v>
      </c>
      <c r="G247" s="14">
        <f t="shared" si="75"/>
        <v>4000000</v>
      </c>
      <c r="H247" s="14">
        <f t="shared" si="75"/>
        <v>0</v>
      </c>
      <c r="I247" s="14">
        <f t="shared" si="75"/>
        <v>4000000</v>
      </c>
      <c r="J247" s="14">
        <f t="shared" si="75"/>
        <v>4000000</v>
      </c>
      <c r="K247" s="14">
        <f t="shared" si="75"/>
        <v>0</v>
      </c>
      <c r="L247" s="14">
        <f t="shared" si="75"/>
        <v>0</v>
      </c>
      <c r="M247" s="14">
        <f t="shared" si="75"/>
        <v>0</v>
      </c>
      <c r="N247" s="14">
        <f t="shared" si="75"/>
        <v>0</v>
      </c>
    </row>
    <row r="248" spans="1:14" ht="39.75" hidden="1" customHeight="1" x14ac:dyDescent="0.25">
      <c r="A248" s="12"/>
      <c r="B248" s="13" t="s">
        <v>164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</row>
    <row r="249" spans="1:14" ht="39.75" hidden="1" customHeight="1" x14ac:dyDescent="0.25">
      <c r="A249" s="12">
        <v>2921</v>
      </c>
      <c r="B249" s="13" t="s">
        <v>318</v>
      </c>
      <c r="C249" s="12" t="s">
        <v>259</v>
      </c>
      <c r="D249" s="12" t="s">
        <v>167</v>
      </c>
      <c r="E249" s="12" t="s">
        <v>160</v>
      </c>
      <c r="F249" s="14">
        <f>SUM(G249,H249)</f>
        <v>0</v>
      </c>
      <c r="G249" s="14">
        <v>0</v>
      </c>
      <c r="H249" s="14">
        <v>0</v>
      </c>
      <c r="I249" s="14">
        <f>SUM(J249,K249)</f>
        <v>0</v>
      </c>
      <c r="J249" s="14">
        <v>0</v>
      </c>
      <c r="K249" s="14">
        <v>0</v>
      </c>
      <c r="L249" s="14">
        <f>SUM(M249,N249)</f>
        <v>0</v>
      </c>
      <c r="M249" s="14">
        <v>0</v>
      </c>
      <c r="N249" s="14">
        <v>0</v>
      </c>
    </row>
    <row r="250" spans="1:14" ht="28.5" customHeight="1" x14ac:dyDescent="0.25">
      <c r="A250" s="12">
        <v>2922</v>
      </c>
      <c r="B250" s="13" t="s">
        <v>319</v>
      </c>
      <c r="C250" s="12" t="s">
        <v>259</v>
      </c>
      <c r="D250" s="12" t="s">
        <v>167</v>
      </c>
      <c r="E250" s="12" t="s">
        <v>167</v>
      </c>
      <c r="F250" s="14">
        <f>SUM(G250,H250)</f>
        <v>4000000</v>
      </c>
      <c r="G250" s="14">
        <v>4000000</v>
      </c>
      <c r="H250" s="14">
        <v>0</v>
      </c>
      <c r="I250" s="14">
        <f>SUM(J250,K250)</f>
        <v>4000000</v>
      </c>
      <c r="J250" s="14">
        <v>4000000</v>
      </c>
      <c r="K250" s="14">
        <v>0</v>
      </c>
      <c r="L250" s="14">
        <f>SUM(M250,N250)</f>
        <v>0</v>
      </c>
      <c r="M250" s="14">
        <v>0</v>
      </c>
      <c r="N250" s="14">
        <v>0</v>
      </c>
    </row>
    <row r="251" spans="1:14" ht="39.75" hidden="1" customHeight="1" x14ac:dyDescent="0.25">
      <c r="A251" s="12">
        <v>2930</v>
      </c>
      <c r="B251" s="13" t="s">
        <v>320</v>
      </c>
      <c r="C251" s="12" t="s">
        <v>259</v>
      </c>
      <c r="D251" s="12" t="s">
        <v>169</v>
      </c>
      <c r="E251" s="12" t="s">
        <v>161</v>
      </c>
      <c r="F251" s="14">
        <f t="shared" ref="F251:N251" si="76">SUM(F253:F254)</f>
        <v>0</v>
      </c>
      <c r="G251" s="14">
        <f t="shared" si="76"/>
        <v>0</v>
      </c>
      <c r="H251" s="14">
        <f t="shared" si="76"/>
        <v>0</v>
      </c>
      <c r="I251" s="14">
        <f t="shared" si="76"/>
        <v>0</v>
      </c>
      <c r="J251" s="14">
        <f t="shared" si="76"/>
        <v>0</v>
      </c>
      <c r="K251" s="14">
        <f t="shared" si="76"/>
        <v>0</v>
      </c>
      <c r="L251" s="14">
        <f t="shared" si="76"/>
        <v>0</v>
      </c>
      <c r="M251" s="14">
        <f t="shared" si="76"/>
        <v>0</v>
      </c>
      <c r="N251" s="14">
        <f t="shared" si="76"/>
        <v>0</v>
      </c>
    </row>
    <row r="252" spans="1:14" ht="39.75" hidden="1" customHeight="1" x14ac:dyDescent="0.25">
      <c r="A252" s="12"/>
      <c r="B252" s="13" t="s">
        <v>164</v>
      </c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</row>
    <row r="253" spans="1:14" ht="39.75" hidden="1" customHeight="1" x14ac:dyDescent="0.25">
      <c r="A253" s="12">
        <v>2931</v>
      </c>
      <c r="B253" s="13" t="s">
        <v>321</v>
      </c>
      <c r="C253" s="12" t="s">
        <v>259</v>
      </c>
      <c r="D253" s="12" t="s">
        <v>169</v>
      </c>
      <c r="E253" s="12" t="s">
        <v>160</v>
      </c>
      <c r="F253" s="14">
        <f>SUM(G253,H253)</f>
        <v>0</v>
      </c>
      <c r="G253" s="14">
        <v>0</v>
      </c>
      <c r="H253" s="14">
        <v>0</v>
      </c>
      <c r="I253" s="14">
        <f>SUM(J253,K253)</f>
        <v>0</v>
      </c>
      <c r="J253" s="14">
        <v>0</v>
      </c>
      <c r="K253" s="14">
        <v>0</v>
      </c>
      <c r="L253" s="14">
        <f>SUM(M253,N253)</f>
        <v>0</v>
      </c>
      <c r="M253" s="14">
        <v>0</v>
      </c>
      <c r="N253" s="14">
        <v>0</v>
      </c>
    </row>
    <row r="254" spans="1:14" ht="39.75" hidden="1" customHeight="1" x14ac:dyDescent="0.25">
      <c r="A254" s="12">
        <v>2932</v>
      </c>
      <c r="B254" s="13" t="s">
        <v>322</v>
      </c>
      <c r="C254" s="12" t="s">
        <v>259</v>
      </c>
      <c r="D254" s="12" t="s">
        <v>169</v>
      </c>
      <c r="E254" s="12" t="s">
        <v>167</v>
      </c>
      <c r="F254" s="14">
        <f>SUM(G254,H254)</f>
        <v>0</v>
      </c>
      <c r="G254" s="14">
        <v>0</v>
      </c>
      <c r="H254" s="14">
        <v>0</v>
      </c>
      <c r="I254" s="14">
        <f>SUM(J254,K254)</f>
        <v>0</v>
      </c>
      <c r="J254" s="14">
        <v>0</v>
      </c>
      <c r="K254" s="14">
        <v>0</v>
      </c>
      <c r="L254" s="14">
        <f>SUM(M254,N254)</f>
        <v>0</v>
      </c>
      <c r="M254" s="14">
        <v>0</v>
      </c>
      <c r="N254" s="14">
        <v>0</v>
      </c>
    </row>
    <row r="255" spans="1:14" ht="39.75" hidden="1" customHeight="1" x14ac:dyDescent="0.25">
      <c r="A255" s="12">
        <v>2940</v>
      </c>
      <c r="B255" s="13" t="s">
        <v>323</v>
      </c>
      <c r="C255" s="12" t="s">
        <v>259</v>
      </c>
      <c r="D255" s="12" t="s">
        <v>178</v>
      </c>
      <c r="E255" s="12" t="s">
        <v>161</v>
      </c>
      <c r="F255" s="14">
        <f t="shared" ref="F255:N255" si="77">SUM(F257:F258)</f>
        <v>0</v>
      </c>
      <c r="G255" s="14">
        <f t="shared" si="77"/>
        <v>0</v>
      </c>
      <c r="H255" s="14">
        <f t="shared" si="77"/>
        <v>0</v>
      </c>
      <c r="I255" s="14">
        <f t="shared" si="77"/>
        <v>0</v>
      </c>
      <c r="J255" s="14">
        <f t="shared" si="77"/>
        <v>0</v>
      </c>
      <c r="K255" s="14">
        <f t="shared" si="77"/>
        <v>0</v>
      </c>
      <c r="L255" s="14">
        <f t="shared" si="77"/>
        <v>0</v>
      </c>
      <c r="M255" s="14">
        <f t="shared" si="77"/>
        <v>0</v>
      </c>
      <c r="N255" s="14">
        <f t="shared" si="77"/>
        <v>0</v>
      </c>
    </row>
    <row r="256" spans="1:14" ht="39.75" hidden="1" customHeight="1" x14ac:dyDescent="0.25">
      <c r="A256" s="12"/>
      <c r="B256" s="13" t="s">
        <v>164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</row>
    <row r="257" spans="1:14" ht="39.75" hidden="1" customHeight="1" x14ac:dyDescent="0.25">
      <c r="A257" s="12">
        <v>2941</v>
      </c>
      <c r="B257" s="13" t="s">
        <v>324</v>
      </c>
      <c r="C257" s="12" t="s">
        <v>259</v>
      </c>
      <c r="D257" s="12" t="s">
        <v>178</v>
      </c>
      <c r="E257" s="12" t="s">
        <v>160</v>
      </c>
      <c r="F257" s="14">
        <f>SUM(G257,H257)</f>
        <v>0</v>
      </c>
      <c r="G257" s="14">
        <v>0</v>
      </c>
      <c r="H257" s="14">
        <v>0</v>
      </c>
      <c r="I257" s="14">
        <f>SUM(J257,K257)</f>
        <v>0</v>
      </c>
      <c r="J257" s="14">
        <v>0</v>
      </c>
      <c r="K257" s="14">
        <v>0</v>
      </c>
      <c r="L257" s="14">
        <f>SUM(M257,N257)</f>
        <v>0</v>
      </c>
      <c r="M257" s="14">
        <v>0</v>
      </c>
      <c r="N257" s="14">
        <v>0</v>
      </c>
    </row>
    <row r="258" spans="1:14" ht="39.75" hidden="1" customHeight="1" x14ac:dyDescent="0.25">
      <c r="A258" s="12">
        <v>2942</v>
      </c>
      <c r="B258" s="13" t="s">
        <v>325</v>
      </c>
      <c r="C258" s="12" t="s">
        <v>259</v>
      </c>
      <c r="D258" s="12" t="s">
        <v>178</v>
      </c>
      <c r="E258" s="12" t="s">
        <v>167</v>
      </c>
      <c r="F258" s="14">
        <f>SUM(G258,H258)</f>
        <v>0</v>
      </c>
      <c r="G258" s="14">
        <v>0</v>
      </c>
      <c r="H258" s="14">
        <v>0</v>
      </c>
      <c r="I258" s="14">
        <f>SUM(J258,K258)</f>
        <v>0</v>
      </c>
      <c r="J258" s="14">
        <v>0</v>
      </c>
      <c r="K258" s="14">
        <v>0</v>
      </c>
      <c r="L258" s="14">
        <f>SUM(M258,N258)</f>
        <v>0</v>
      </c>
      <c r="M258" s="14">
        <v>0</v>
      </c>
      <c r="N258" s="14">
        <v>0</v>
      </c>
    </row>
    <row r="259" spans="1:14" ht="39.75" hidden="1" customHeight="1" x14ac:dyDescent="0.25">
      <c r="A259" s="12">
        <v>2950</v>
      </c>
      <c r="B259" s="13" t="s">
        <v>326</v>
      </c>
      <c r="C259" s="12" t="s">
        <v>259</v>
      </c>
      <c r="D259" s="12" t="s">
        <v>181</v>
      </c>
      <c r="E259" s="12" t="s">
        <v>161</v>
      </c>
      <c r="F259" s="14">
        <f t="shared" ref="F259:N259" si="78">SUM(F261:F262)</f>
        <v>0</v>
      </c>
      <c r="G259" s="14">
        <f t="shared" si="78"/>
        <v>0</v>
      </c>
      <c r="H259" s="14">
        <f t="shared" si="78"/>
        <v>0</v>
      </c>
      <c r="I259" s="14">
        <f t="shared" si="78"/>
        <v>0</v>
      </c>
      <c r="J259" s="14">
        <f t="shared" si="78"/>
        <v>0</v>
      </c>
      <c r="K259" s="14">
        <f t="shared" si="78"/>
        <v>0</v>
      </c>
      <c r="L259" s="14">
        <f t="shared" si="78"/>
        <v>0</v>
      </c>
      <c r="M259" s="14">
        <f t="shared" si="78"/>
        <v>0</v>
      </c>
      <c r="N259" s="14">
        <f t="shared" si="78"/>
        <v>0</v>
      </c>
    </row>
    <row r="260" spans="1:14" ht="39.75" hidden="1" customHeight="1" x14ac:dyDescent="0.25">
      <c r="A260" s="12"/>
      <c r="B260" s="13" t="s">
        <v>164</v>
      </c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</row>
    <row r="261" spans="1:14" ht="39.75" hidden="1" customHeight="1" x14ac:dyDescent="0.25">
      <c r="A261" s="12">
        <v>2951</v>
      </c>
      <c r="B261" s="13" t="s">
        <v>327</v>
      </c>
      <c r="C261" s="12" t="s">
        <v>259</v>
      </c>
      <c r="D261" s="12" t="s">
        <v>181</v>
      </c>
      <c r="E261" s="12" t="s">
        <v>160</v>
      </c>
      <c r="F261" s="14">
        <f>SUM(G261,H261)</f>
        <v>0</v>
      </c>
      <c r="G261" s="14">
        <v>0</v>
      </c>
      <c r="H261" s="14">
        <v>0</v>
      </c>
      <c r="I261" s="14">
        <f>SUM(J261,K261)</f>
        <v>0</v>
      </c>
      <c r="J261" s="14">
        <v>0</v>
      </c>
      <c r="K261" s="14">
        <v>0</v>
      </c>
      <c r="L261" s="14">
        <f>SUM(M261,N261)</f>
        <v>0</v>
      </c>
      <c r="M261" s="14">
        <v>0</v>
      </c>
      <c r="N261" s="14">
        <v>0</v>
      </c>
    </row>
    <row r="262" spans="1:14" ht="39.75" hidden="1" customHeight="1" x14ac:dyDescent="0.25">
      <c r="A262" s="12">
        <v>2952</v>
      </c>
      <c r="B262" s="13" t="s">
        <v>328</v>
      </c>
      <c r="C262" s="12" t="s">
        <v>259</v>
      </c>
      <c r="D262" s="12" t="s">
        <v>181</v>
      </c>
      <c r="E262" s="12" t="s">
        <v>167</v>
      </c>
      <c r="F262" s="14">
        <f>SUM(G262,H262)</f>
        <v>0</v>
      </c>
      <c r="G262" s="14">
        <v>0</v>
      </c>
      <c r="H262" s="14">
        <v>0</v>
      </c>
      <c r="I262" s="14">
        <f>SUM(J262,K262)</f>
        <v>0</v>
      </c>
      <c r="J262" s="14">
        <v>0</v>
      </c>
      <c r="K262" s="14">
        <v>0</v>
      </c>
      <c r="L262" s="14">
        <f>SUM(M262,N262)</f>
        <v>0</v>
      </c>
      <c r="M262" s="14">
        <v>0</v>
      </c>
      <c r="N262" s="14">
        <v>0</v>
      </c>
    </row>
    <row r="263" spans="1:14" ht="39.75" hidden="1" customHeight="1" x14ac:dyDescent="0.25">
      <c r="A263" s="12">
        <v>2960</v>
      </c>
      <c r="B263" s="13" t="s">
        <v>329</v>
      </c>
      <c r="C263" s="12" t="s">
        <v>259</v>
      </c>
      <c r="D263" s="12" t="s">
        <v>184</v>
      </c>
      <c r="E263" s="12" t="s">
        <v>161</v>
      </c>
      <c r="F263" s="14">
        <f t="shared" ref="F263:N263" si="79">SUM(F265)</f>
        <v>0</v>
      </c>
      <c r="G263" s="14">
        <f t="shared" si="79"/>
        <v>0</v>
      </c>
      <c r="H263" s="14">
        <f t="shared" si="79"/>
        <v>0</v>
      </c>
      <c r="I263" s="14">
        <f t="shared" si="79"/>
        <v>0</v>
      </c>
      <c r="J263" s="14">
        <f t="shared" si="79"/>
        <v>0</v>
      </c>
      <c r="K263" s="14">
        <f t="shared" si="79"/>
        <v>0</v>
      </c>
      <c r="L263" s="14">
        <f t="shared" si="79"/>
        <v>0</v>
      </c>
      <c r="M263" s="14">
        <f t="shared" si="79"/>
        <v>0</v>
      </c>
      <c r="N263" s="14">
        <f t="shared" si="79"/>
        <v>0</v>
      </c>
    </row>
    <row r="264" spans="1:14" ht="39.75" hidden="1" customHeight="1" x14ac:dyDescent="0.25">
      <c r="A264" s="12"/>
      <c r="B264" s="13" t="s">
        <v>164</v>
      </c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</row>
    <row r="265" spans="1:14" ht="39.75" hidden="1" customHeight="1" x14ac:dyDescent="0.25">
      <c r="A265" s="12">
        <v>2961</v>
      </c>
      <c r="B265" s="13" t="s">
        <v>329</v>
      </c>
      <c r="C265" s="12" t="s">
        <v>259</v>
      </c>
      <c r="D265" s="12" t="s">
        <v>184</v>
      </c>
      <c r="E265" s="12" t="s">
        <v>160</v>
      </c>
      <c r="F265" s="14">
        <f>SUM(G265,H265)</f>
        <v>0</v>
      </c>
      <c r="G265" s="14">
        <v>0</v>
      </c>
      <c r="H265" s="14">
        <v>0</v>
      </c>
      <c r="I265" s="14">
        <f>SUM(J265,K265)</f>
        <v>0</v>
      </c>
      <c r="J265" s="14">
        <v>0</v>
      </c>
      <c r="K265" s="14">
        <v>0</v>
      </c>
      <c r="L265" s="14">
        <f>SUM(M265,N265)</f>
        <v>0</v>
      </c>
      <c r="M265" s="14">
        <v>0</v>
      </c>
      <c r="N265" s="14">
        <v>0</v>
      </c>
    </row>
    <row r="266" spans="1:14" ht="39.75" hidden="1" customHeight="1" x14ac:dyDescent="0.25">
      <c r="A266" s="12">
        <v>2970</v>
      </c>
      <c r="B266" s="13" t="s">
        <v>330</v>
      </c>
      <c r="C266" s="12" t="s">
        <v>259</v>
      </c>
      <c r="D266" s="12" t="s">
        <v>187</v>
      </c>
      <c r="E266" s="12" t="s">
        <v>161</v>
      </c>
      <c r="F266" s="14">
        <f t="shared" ref="F266:N266" si="80">SUM(F268)</f>
        <v>0</v>
      </c>
      <c r="G266" s="14">
        <f t="shared" si="80"/>
        <v>0</v>
      </c>
      <c r="H266" s="14">
        <f t="shared" si="80"/>
        <v>0</v>
      </c>
      <c r="I266" s="14">
        <f t="shared" si="80"/>
        <v>0</v>
      </c>
      <c r="J266" s="14">
        <f t="shared" si="80"/>
        <v>0</v>
      </c>
      <c r="K266" s="14">
        <f t="shared" si="80"/>
        <v>0</v>
      </c>
      <c r="L266" s="14">
        <f t="shared" si="80"/>
        <v>0</v>
      </c>
      <c r="M266" s="14">
        <f t="shared" si="80"/>
        <v>0</v>
      </c>
      <c r="N266" s="14">
        <f t="shared" si="80"/>
        <v>0</v>
      </c>
    </row>
    <row r="267" spans="1:14" ht="39.75" hidden="1" customHeight="1" x14ac:dyDescent="0.25">
      <c r="A267" s="12"/>
      <c r="B267" s="13" t="s">
        <v>164</v>
      </c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</row>
    <row r="268" spans="1:14" ht="39.75" hidden="1" customHeight="1" x14ac:dyDescent="0.25">
      <c r="A268" s="12">
        <v>2971</v>
      </c>
      <c r="B268" s="13" t="s">
        <v>330</v>
      </c>
      <c r="C268" s="12" t="s">
        <v>259</v>
      </c>
      <c r="D268" s="12" t="s">
        <v>187</v>
      </c>
      <c r="E268" s="12" t="s">
        <v>160</v>
      </c>
      <c r="F268" s="14">
        <f>SUM(G268,H268)</f>
        <v>0</v>
      </c>
      <c r="G268" s="14">
        <v>0</v>
      </c>
      <c r="H268" s="14">
        <v>0</v>
      </c>
      <c r="I268" s="14">
        <f>SUM(J268,K268)</f>
        <v>0</v>
      </c>
      <c r="J268" s="14">
        <v>0</v>
      </c>
      <c r="K268" s="14">
        <v>0</v>
      </c>
      <c r="L268" s="14">
        <f>SUM(M268,N268)</f>
        <v>0</v>
      </c>
      <c r="M268" s="14">
        <v>0</v>
      </c>
      <c r="N268" s="14">
        <v>0</v>
      </c>
    </row>
    <row r="269" spans="1:14" ht="39.75" hidden="1" customHeight="1" x14ac:dyDescent="0.25">
      <c r="A269" s="12">
        <v>2980</v>
      </c>
      <c r="B269" s="13" t="s">
        <v>331</v>
      </c>
      <c r="C269" s="12" t="s">
        <v>259</v>
      </c>
      <c r="D269" s="12" t="s">
        <v>189</v>
      </c>
      <c r="E269" s="12" t="s">
        <v>161</v>
      </c>
      <c r="F269" s="14">
        <f t="shared" ref="F269:N269" si="81">SUM(F271)</f>
        <v>0</v>
      </c>
      <c r="G269" s="14">
        <f t="shared" si="81"/>
        <v>0</v>
      </c>
      <c r="H269" s="14">
        <f t="shared" si="81"/>
        <v>0</v>
      </c>
      <c r="I269" s="14">
        <f t="shared" si="81"/>
        <v>0</v>
      </c>
      <c r="J269" s="14">
        <f t="shared" si="81"/>
        <v>0</v>
      </c>
      <c r="K269" s="14">
        <f t="shared" si="81"/>
        <v>0</v>
      </c>
      <c r="L269" s="14">
        <f t="shared" si="81"/>
        <v>0</v>
      </c>
      <c r="M269" s="14">
        <f t="shared" si="81"/>
        <v>0</v>
      </c>
      <c r="N269" s="14">
        <f t="shared" si="81"/>
        <v>0</v>
      </c>
    </row>
    <row r="270" spans="1:14" ht="39.75" hidden="1" customHeight="1" x14ac:dyDescent="0.25">
      <c r="A270" s="12"/>
      <c r="B270" s="13" t="s">
        <v>164</v>
      </c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</row>
    <row r="271" spans="1:14" ht="39.75" hidden="1" customHeight="1" x14ac:dyDescent="0.25">
      <c r="A271" s="12">
        <v>2981</v>
      </c>
      <c r="B271" s="13" t="s">
        <v>331</v>
      </c>
      <c r="C271" s="12" t="s">
        <v>259</v>
      </c>
      <c r="D271" s="12" t="s">
        <v>189</v>
      </c>
      <c r="E271" s="12" t="s">
        <v>160</v>
      </c>
      <c r="F271" s="14">
        <f>SUM(G271,H271)</f>
        <v>0</v>
      </c>
      <c r="G271" s="14">
        <v>0</v>
      </c>
      <c r="H271" s="14">
        <v>0</v>
      </c>
      <c r="I271" s="14">
        <f>SUM(J271,K271)</f>
        <v>0</v>
      </c>
      <c r="J271" s="14">
        <v>0</v>
      </c>
      <c r="K271" s="14">
        <v>0</v>
      </c>
      <c r="L271" s="14">
        <f>SUM(M271,N271)</f>
        <v>0</v>
      </c>
      <c r="M271" s="14">
        <v>0</v>
      </c>
      <c r="N271" s="14">
        <v>0</v>
      </c>
    </row>
    <row r="272" spans="1:14" ht="37.5" customHeight="1" x14ac:dyDescent="0.25">
      <c r="A272" s="12">
        <v>3000</v>
      </c>
      <c r="B272" s="13" t="s">
        <v>332</v>
      </c>
      <c r="C272" s="12" t="s">
        <v>333</v>
      </c>
      <c r="D272" s="12" t="s">
        <v>161</v>
      </c>
      <c r="E272" s="12" t="s">
        <v>161</v>
      </c>
      <c r="F272" s="14">
        <f t="shared" ref="F272:L272" si="82">SUM(F274,F278,F281,F284,F287,F290,F293,F296,F300)</f>
        <v>3000000</v>
      </c>
      <c r="G272" s="14">
        <f t="shared" si="82"/>
        <v>3000000</v>
      </c>
      <c r="H272" s="14">
        <f t="shared" si="82"/>
        <v>0</v>
      </c>
      <c r="I272" s="14">
        <f t="shared" si="82"/>
        <v>3000000</v>
      </c>
      <c r="J272" s="14">
        <f t="shared" si="82"/>
        <v>3000000</v>
      </c>
      <c r="K272" s="14">
        <f t="shared" si="82"/>
        <v>0</v>
      </c>
      <c r="L272" s="14">
        <f t="shared" si="82"/>
        <v>0</v>
      </c>
      <c r="M272" s="14">
        <f>SUM(M274,M278,M281,M284,M287,M290,M293,M2296,M300)</f>
        <v>0</v>
      </c>
      <c r="N272" s="14">
        <f>SUM(N274,N278,N281,N284,N287,N290,N293,N296,N300)</f>
        <v>0</v>
      </c>
    </row>
    <row r="273" spans="1:14" ht="39.75" hidden="1" customHeight="1" x14ac:dyDescent="0.25">
      <c r="A273" s="12"/>
      <c r="B273" s="13" t="s">
        <v>164</v>
      </c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</row>
    <row r="274" spans="1:14" ht="39.75" hidden="1" customHeight="1" x14ac:dyDescent="0.25">
      <c r="A274" s="12">
        <v>3010</v>
      </c>
      <c r="B274" s="13" t="s">
        <v>334</v>
      </c>
      <c r="C274" s="12" t="s">
        <v>333</v>
      </c>
      <c r="D274" s="12" t="s">
        <v>160</v>
      </c>
      <c r="E274" s="12" t="s">
        <v>161</v>
      </c>
      <c r="F274" s="14">
        <f t="shared" ref="F274:N274" si="83">SUM(F276:F277)</f>
        <v>0</v>
      </c>
      <c r="G274" s="14">
        <f t="shared" si="83"/>
        <v>0</v>
      </c>
      <c r="H274" s="14">
        <f t="shared" si="83"/>
        <v>0</v>
      </c>
      <c r="I274" s="14">
        <f t="shared" si="83"/>
        <v>0</v>
      </c>
      <c r="J274" s="14">
        <f t="shared" si="83"/>
        <v>0</v>
      </c>
      <c r="K274" s="14">
        <f t="shared" si="83"/>
        <v>0</v>
      </c>
      <c r="L274" s="14">
        <f t="shared" si="83"/>
        <v>0</v>
      </c>
      <c r="M274" s="14">
        <f t="shared" si="83"/>
        <v>0</v>
      </c>
      <c r="N274" s="14">
        <f t="shared" si="83"/>
        <v>0</v>
      </c>
    </row>
    <row r="275" spans="1:14" ht="39.75" hidden="1" customHeight="1" x14ac:dyDescent="0.25">
      <c r="A275" s="12"/>
      <c r="B275" s="13" t="s">
        <v>164</v>
      </c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</row>
    <row r="276" spans="1:14" ht="39.75" hidden="1" customHeight="1" x14ac:dyDescent="0.25">
      <c r="A276" s="12">
        <v>3011</v>
      </c>
      <c r="B276" s="13" t="s">
        <v>335</v>
      </c>
      <c r="C276" s="12" t="s">
        <v>333</v>
      </c>
      <c r="D276" s="12" t="s">
        <v>160</v>
      </c>
      <c r="E276" s="12" t="s">
        <v>160</v>
      </c>
      <c r="F276" s="14">
        <f>SUM(G276,H276)</f>
        <v>0</v>
      </c>
      <c r="G276" s="14">
        <v>0</v>
      </c>
      <c r="H276" s="14">
        <v>0</v>
      </c>
      <c r="I276" s="14">
        <f>SUM(J276,K276)</f>
        <v>0</v>
      </c>
      <c r="J276" s="14">
        <v>0</v>
      </c>
      <c r="K276" s="14">
        <v>0</v>
      </c>
      <c r="L276" s="14">
        <f>SUM(M276,N276)</f>
        <v>0</v>
      </c>
      <c r="M276" s="14">
        <v>0</v>
      </c>
      <c r="N276" s="14">
        <v>0</v>
      </c>
    </row>
    <row r="277" spans="1:14" ht="39.75" hidden="1" customHeight="1" x14ac:dyDescent="0.25">
      <c r="A277" s="12">
        <v>3012</v>
      </c>
      <c r="B277" s="13" t="s">
        <v>336</v>
      </c>
      <c r="C277" s="12" t="s">
        <v>333</v>
      </c>
      <c r="D277" s="12" t="s">
        <v>160</v>
      </c>
      <c r="E277" s="12" t="s">
        <v>167</v>
      </c>
      <c r="F277" s="14">
        <f>SUM(G277,H277)</f>
        <v>0</v>
      </c>
      <c r="G277" s="14">
        <v>0</v>
      </c>
      <c r="H277" s="14">
        <v>0</v>
      </c>
      <c r="I277" s="14">
        <f>SUM(J277,K277)</f>
        <v>0</v>
      </c>
      <c r="J277" s="14">
        <v>0</v>
      </c>
      <c r="K277" s="14">
        <v>0</v>
      </c>
      <c r="L277" s="14">
        <f>SUM(M277,N277)</f>
        <v>0</v>
      </c>
      <c r="M277" s="14">
        <v>0</v>
      </c>
      <c r="N277" s="14">
        <v>0</v>
      </c>
    </row>
    <row r="278" spans="1:14" ht="39.75" hidden="1" customHeight="1" x14ac:dyDescent="0.25">
      <c r="A278" s="12">
        <v>3020</v>
      </c>
      <c r="B278" s="13" t="s">
        <v>337</v>
      </c>
      <c r="C278" s="12" t="s">
        <v>333</v>
      </c>
      <c r="D278" s="12" t="s">
        <v>167</v>
      </c>
      <c r="E278" s="12" t="s">
        <v>161</v>
      </c>
      <c r="F278" s="14">
        <f t="shared" ref="F278:N278" si="84">SUM(F280)</f>
        <v>0</v>
      </c>
      <c r="G278" s="14">
        <f t="shared" si="84"/>
        <v>0</v>
      </c>
      <c r="H278" s="14">
        <f t="shared" si="84"/>
        <v>0</v>
      </c>
      <c r="I278" s="14">
        <f t="shared" si="84"/>
        <v>0</v>
      </c>
      <c r="J278" s="14">
        <f t="shared" si="84"/>
        <v>0</v>
      </c>
      <c r="K278" s="14">
        <f t="shared" si="84"/>
        <v>0</v>
      </c>
      <c r="L278" s="14">
        <f t="shared" si="84"/>
        <v>0</v>
      </c>
      <c r="M278" s="14">
        <f t="shared" si="84"/>
        <v>0</v>
      </c>
      <c r="N278" s="14">
        <f t="shared" si="84"/>
        <v>0</v>
      </c>
    </row>
    <row r="279" spans="1:14" ht="39.75" hidden="1" customHeight="1" x14ac:dyDescent="0.25">
      <c r="A279" s="12"/>
      <c r="B279" s="13" t="s">
        <v>164</v>
      </c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</row>
    <row r="280" spans="1:14" ht="39.75" hidden="1" customHeight="1" x14ac:dyDescent="0.25">
      <c r="A280" s="12">
        <v>3021</v>
      </c>
      <c r="B280" s="13" t="s">
        <v>337</v>
      </c>
      <c r="C280" s="12" t="s">
        <v>333</v>
      </c>
      <c r="D280" s="12" t="s">
        <v>167</v>
      </c>
      <c r="E280" s="12" t="s">
        <v>160</v>
      </c>
      <c r="F280" s="14">
        <f>SUM(G280,H280)</f>
        <v>0</v>
      </c>
      <c r="G280" s="14">
        <v>0</v>
      </c>
      <c r="H280" s="14">
        <v>0</v>
      </c>
      <c r="I280" s="14">
        <f>SUM(J280,K280)</f>
        <v>0</v>
      </c>
      <c r="J280" s="14">
        <v>0</v>
      </c>
      <c r="K280" s="14">
        <v>0</v>
      </c>
      <c r="L280" s="14">
        <f>SUM(M280,N280)</f>
        <v>0</v>
      </c>
      <c r="M280" s="14">
        <v>0</v>
      </c>
      <c r="N280" s="14">
        <v>0</v>
      </c>
    </row>
    <row r="281" spans="1:14" ht="39.75" hidden="1" customHeight="1" x14ac:dyDescent="0.25">
      <c r="A281" s="12">
        <v>3030</v>
      </c>
      <c r="B281" s="13" t="s">
        <v>338</v>
      </c>
      <c r="C281" s="12" t="s">
        <v>333</v>
      </c>
      <c r="D281" s="12" t="s">
        <v>169</v>
      </c>
      <c r="E281" s="12" t="s">
        <v>161</v>
      </c>
      <c r="F281" s="14">
        <f t="shared" ref="F281:N281" si="85">SUM(F283)</f>
        <v>0</v>
      </c>
      <c r="G281" s="14">
        <f t="shared" si="85"/>
        <v>0</v>
      </c>
      <c r="H281" s="14">
        <f t="shared" si="85"/>
        <v>0</v>
      </c>
      <c r="I281" s="14">
        <f t="shared" si="85"/>
        <v>0</v>
      </c>
      <c r="J281" s="14">
        <f t="shared" si="85"/>
        <v>0</v>
      </c>
      <c r="K281" s="14">
        <f t="shared" si="85"/>
        <v>0</v>
      </c>
      <c r="L281" s="14">
        <f t="shared" si="85"/>
        <v>0</v>
      </c>
      <c r="M281" s="14">
        <f t="shared" si="85"/>
        <v>0</v>
      </c>
      <c r="N281" s="14">
        <f t="shared" si="85"/>
        <v>0</v>
      </c>
    </row>
    <row r="282" spans="1:14" ht="39.75" hidden="1" customHeight="1" x14ac:dyDescent="0.25">
      <c r="A282" s="12"/>
      <c r="B282" s="13" t="s">
        <v>164</v>
      </c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</row>
    <row r="283" spans="1:14" ht="39.75" hidden="1" customHeight="1" x14ac:dyDescent="0.25">
      <c r="A283" s="12">
        <v>3031</v>
      </c>
      <c r="B283" s="13" t="s">
        <v>338</v>
      </c>
      <c r="C283" s="12" t="s">
        <v>333</v>
      </c>
      <c r="D283" s="12" t="s">
        <v>169</v>
      </c>
      <c r="E283" s="12" t="s">
        <v>160</v>
      </c>
      <c r="F283" s="14">
        <f>SUM(G283,H283)</f>
        <v>0</v>
      </c>
      <c r="G283" s="14">
        <v>0</v>
      </c>
      <c r="H283" s="14">
        <v>0</v>
      </c>
      <c r="I283" s="14">
        <f>SUM(J283,K283)</f>
        <v>0</v>
      </c>
      <c r="J283" s="14">
        <v>0</v>
      </c>
      <c r="K283" s="14">
        <v>0</v>
      </c>
      <c r="L283" s="14">
        <f>SUM(M283,N283)</f>
        <v>0</v>
      </c>
      <c r="M283" s="14">
        <v>0</v>
      </c>
      <c r="N283" s="14">
        <v>0</v>
      </c>
    </row>
    <row r="284" spans="1:14" ht="39.75" hidden="1" customHeight="1" x14ac:dyDescent="0.25">
      <c r="A284" s="12">
        <v>3040</v>
      </c>
      <c r="B284" s="13" t="s">
        <v>339</v>
      </c>
      <c r="C284" s="12" t="s">
        <v>333</v>
      </c>
      <c r="D284" s="12" t="s">
        <v>178</v>
      </c>
      <c r="E284" s="12" t="s">
        <v>161</v>
      </c>
      <c r="F284" s="14">
        <f t="shared" ref="F284:N284" si="86">SUM(F286)</f>
        <v>0</v>
      </c>
      <c r="G284" s="14">
        <f t="shared" si="86"/>
        <v>0</v>
      </c>
      <c r="H284" s="14">
        <f t="shared" si="86"/>
        <v>0</v>
      </c>
      <c r="I284" s="14">
        <f t="shared" si="86"/>
        <v>0</v>
      </c>
      <c r="J284" s="14">
        <f t="shared" si="86"/>
        <v>0</v>
      </c>
      <c r="K284" s="14">
        <f t="shared" si="86"/>
        <v>0</v>
      </c>
      <c r="L284" s="14">
        <f t="shared" si="86"/>
        <v>0</v>
      </c>
      <c r="M284" s="14">
        <f t="shared" si="86"/>
        <v>0</v>
      </c>
      <c r="N284" s="14">
        <f t="shared" si="86"/>
        <v>0</v>
      </c>
    </row>
    <row r="285" spans="1:14" ht="39.75" hidden="1" customHeight="1" x14ac:dyDescent="0.25">
      <c r="A285" s="12"/>
      <c r="B285" s="13" t="s">
        <v>164</v>
      </c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</row>
    <row r="286" spans="1:14" ht="39.75" hidden="1" customHeight="1" x14ac:dyDescent="0.25">
      <c r="A286" s="12">
        <v>3041</v>
      </c>
      <c r="B286" s="13" t="s">
        <v>339</v>
      </c>
      <c r="C286" s="12" t="s">
        <v>333</v>
      </c>
      <c r="D286" s="12" t="s">
        <v>178</v>
      </c>
      <c r="E286" s="12" t="s">
        <v>160</v>
      </c>
      <c r="F286" s="14">
        <f>SUM(G286,H286)</f>
        <v>0</v>
      </c>
      <c r="G286" s="14">
        <v>0</v>
      </c>
      <c r="H286" s="14">
        <v>0</v>
      </c>
      <c r="I286" s="14">
        <f>SUM(J286,K286)</f>
        <v>0</v>
      </c>
      <c r="J286" s="14">
        <v>0</v>
      </c>
      <c r="K286" s="14">
        <v>0</v>
      </c>
      <c r="L286" s="14">
        <f>SUM(M286,N286)</f>
        <v>0</v>
      </c>
      <c r="M286" s="14">
        <v>0</v>
      </c>
      <c r="N286" s="14">
        <v>0</v>
      </c>
    </row>
    <row r="287" spans="1:14" ht="39.75" hidden="1" customHeight="1" x14ac:dyDescent="0.25">
      <c r="A287" s="12">
        <v>3050</v>
      </c>
      <c r="B287" s="13" t="s">
        <v>340</v>
      </c>
      <c r="C287" s="12" t="s">
        <v>333</v>
      </c>
      <c r="D287" s="12" t="s">
        <v>181</v>
      </c>
      <c r="E287" s="12" t="s">
        <v>161</v>
      </c>
      <c r="F287" s="14">
        <f t="shared" ref="F287:N287" si="87">SUM(F289)</f>
        <v>0</v>
      </c>
      <c r="G287" s="14">
        <f t="shared" si="87"/>
        <v>0</v>
      </c>
      <c r="H287" s="14">
        <f t="shared" si="87"/>
        <v>0</v>
      </c>
      <c r="I287" s="14">
        <f t="shared" si="87"/>
        <v>0</v>
      </c>
      <c r="J287" s="14">
        <f t="shared" si="87"/>
        <v>0</v>
      </c>
      <c r="K287" s="14">
        <f t="shared" si="87"/>
        <v>0</v>
      </c>
      <c r="L287" s="14">
        <f t="shared" si="87"/>
        <v>0</v>
      </c>
      <c r="M287" s="14">
        <f t="shared" si="87"/>
        <v>0</v>
      </c>
      <c r="N287" s="14">
        <f t="shared" si="87"/>
        <v>0</v>
      </c>
    </row>
    <row r="288" spans="1:14" ht="39.75" hidden="1" customHeight="1" x14ac:dyDescent="0.25">
      <c r="A288" s="12"/>
      <c r="B288" s="13" t="s">
        <v>164</v>
      </c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</row>
    <row r="289" spans="1:14" ht="39.75" hidden="1" customHeight="1" x14ac:dyDescent="0.25">
      <c r="A289" s="12">
        <v>3051</v>
      </c>
      <c r="B289" s="13" t="s">
        <v>340</v>
      </c>
      <c r="C289" s="12" t="s">
        <v>333</v>
      </c>
      <c r="D289" s="12" t="s">
        <v>181</v>
      </c>
      <c r="E289" s="12" t="s">
        <v>160</v>
      </c>
      <c r="F289" s="14">
        <f>SUM(G289,H289)</f>
        <v>0</v>
      </c>
      <c r="G289" s="14">
        <v>0</v>
      </c>
      <c r="H289" s="14">
        <v>0</v>
      </c>
      <c r="I289" s="14">
        <f>SUM(J289,K289)</f>
        <v>0</v>
      </c>
      <c r="J289" s="14">
        <v>0</v>
      </c>
      <c r="K289" s="14">
        <v>0</v>
      </c>
      <c r="L289" s="14">
        <f>SUM(M289,N289)</f>
        <v>0</v>
      </c>
      <c r="M289" s="14">
        <v>0</v>
      </c>
      <c r="N289" s="14">
        <v>0</v>
      </c>
    </row>
    <row r="290" spans="1:14" ht="39.75" hidden="1" customHeight="1" x14ac:dyDescent="0.25">
      <c r="A290" s="12">
        <v>3060</v>
      </c>
      <c r="B290" s="13" t="s">
        <v>341</v>
      </c>
      <c r="C290" s="12" t="s">
        <v>333</v>
      </c>
      <c r="D290" s="12" t="s">
        <v>184</v>
      </c>
      <c r="E290" s="12" t="s">
        <v>161</v>
      </c>
      <c r="F290" s="14">
        <f t="shared" ref="F290:N290" si="88">SUM(F292)</f>
        <v>0</v>
      </c>
      <c r="G290" s="14">
        <f t="shared" si="88"/>
        <v>0</v>
      </c>
      <c r="H290" s="14">
        <f t="shared" si="88"/>
        <v>0</v>
      </c>
      <c r="I290" s="14">
        <f t="shared" si="88"/>
        <v>0</v>
      </c>
      <c r="J290" s="14">
        <f t="shared" si="88"/>
        <v>0</v>
      </c>
      <c r="K290" s="14">
        <f t="shared" si="88"/>
        <v>0</v>
      </c>
      <c r="L290" s="14">
        <f t="shared" si="88"/>
        <v>0</v>
      </c>
      <c r="M290" s="14">
        <f t="shared" si="88"/>
        <v>0</v>
      </c>
      <c r="N290" s="14">
        <f t="shared" si="88"/>
        <v>0</v>
      </c>
    </row>
    <row r="291" spans="1:14" ht="39.75" hidden="1" customHeight="1" x14ac:dyDescent="0.25">
      <c r="A291" s="12"/>
      <c r="B291" s="13" t="s">
        <v>164</v>
      </c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</row>
    <row r="292" spans="1:14" ht="39.75" hidden="1" customHeight="1" x14ac:dyDescent="0.25">
      <c r="A292" s="12">
        <v>3061</v>
      </c>
      <c r="B292" s="13" t="s">
        <v>341</v>
      </c>
      <c r="C292" s="12" t="s">
        <v>333</v>
      </c>
      <c r="D292" s="12" t="s">
        <v>184</v>
      </c>
      <c r="E292" s="12" t="s">
        <v>160</v>
      </c>
      <c r="F292" s="14">
        <f>SUM(G292,H292)</f>
        <v>0</v>
      </c>
      <c r="G292" s="14">
        <v>0</v>
      </c>
      <c r="H292" s="14">
        <v>0</v>
      </c>
      <c r="I292" s="14">
        <f>SUM(J292,K292)</f>
        <v>0</v>
      </c>
      <c r="J292" s="14">
        <v>0</v>
      </c>
      <c r="K292" s="14">
        <v>0</v>
      </c>
      <c r="L292" s="14">
        <f>SUM(M292,N292)</f>
        <v>0</v>
      </c>
      <c r="M292" s="14">
        <v>0</v>
      </c>
      <c r="N292" s="14">
        <v>0</v>
      </c>
    </row>
    <row r="293" spans="1:14" ht="34.5" customHeight="1" x14ac:dyDescent="0.25">
      <c r="A293" s="12">
        <v>3070</v>
      </c>
      <c r="B293" s="13" t="s">
        <v>342</v>
      </c>
      <c r="C293" s="12" t="s">
        <v>333</v>
      </c>
      <c r="D293" s="12" t="s">
        <v>187</v>
      </c>
      <c r="E293" s="12" t="s">
        <v>161</v>
      </c>
      <c r="F293" s="14">
        <f t="shared" ref="F293:N293" si="89">SUM(F295)</f>
        <v>3000000</v>
      </c>
      <c r="G293" s="14">
        <f t="shared" si="89"/>
        <v>3000000</v>
      </c>
      <c r="H293" s="14">
        <f t="shared" si="89"/>
        <v>0</v>
      </c>
      <c r="I293" s="14">
        <f t="shared" si="89"/>
        <v>3000000</v>
      </c>
      <c r="J293" s="14">
        <f t="shared" si="89"/>
        <v>3000000</v>
      </c>
      <c r="K293" s="14">
        <f t="shared" si="89"/>
        <v>0</v>
      </c>
      <c r="L293" s="14">
        <f t="shared" si="89"/>
        <v>0</v>
      </c>
      <c r="M293" s="14">
        <f t="shared" si="89"/>
        <v>0</v>
      </c>
      <c r="N293" s="14">
        <f t="shared" si="89"/>
        <v>0</v>
      </c>
    </row>
    <row r="294" spans="1:14" ht="39.75" hidden="1" customHeight="1" x14ac:dyDescent="0.25">
      <c r="A294" s="12"/>
      <c r="B294" s="13" t="s">
        <v>164</v>
      </c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</row>
    <row r="295" spans="1:14" ht="31.5" customHeight="1" x14ac:dyDescent="0.25">
      <c r="A295" s="12">
        <v>3071</v>
      </c>
      <c r="B295" s="13" t="s">
        <v>342</v>
      </c>
      <c r="C295" s="12" t="s">
        <v>333</v>
      </c>
      <c r="D295" s="12" t="s">
        <v>187</v>
      </c>
      <c r="E295" s="12" t="s">
        <v>160</v>
      </c>
      <c r="F295" s="14">
        <f>SUM(G295,H295)</f>
        <v>3000000</v>
      </c>
      <c r="G295" s="14">
        <v>3000000</v>
      </c>
      <c r="H295" s="14">
        <v>0</v>
      </c>
      <c r="I295" s="14">
        <f>SUM(J295,K295)</f>
        <v>3000000</v>
      </c>
      <c r="J295" s="14">
        <v>3000000</v>
      </c>
      <c r="K295" s="14">
        <v>0</v>
      </c>
      <c r="L295" s="14">
        <f>SUM(M295,N295)</f>
        <v>0</v>
      </c>
      <c r="M295" s="14">
        <v>0</v>
      </c>
      <c r="N295" s="14">
        <v>0</v>
      </c>
    </row>
    <row r="296" spans="1:14" ht="39.75" hidden="1" customHeight="1" x14ac:dyDescent="0.25">
      <c r="A296" s="12">
        <v>3080</v>
      </c>
      <c r="B296" s="13" t="s">
        <v>343</v>
      </c>
      <c r="C296" s="12" t="s">
        <v>333</v>
      </c>
      <c r="D296" s="12" t="s">
        <v>189</v>
      </c>
      <c r="E296" s="12" t="s">
        <v>161</v>
      </c>
      <c r="F296" s="14">
        <f t="shared" ref="F296:N296" si="90">SUM(F298)</f>
        <v>0</v>
      </c>
      <c r="G296" s="14">
        <f t="shared" si="90"/>
        <v>0</v>
      </c>
      <c r="H296" s="14">
        <f t="shared" si="90"/>
        <v>0</v>
      </c>
      <c r="I296" s="14">
        <f t="shared" si="90"/>
        <v>0</v>
      </c>
      <c r="J296" s="14">
        <f t="shared" si="90"/>
        <v>0</v>
      </c>
      <c r="K296" s="14">
        <f t="shared" si="90"/>
        <v>0</v>
      </c>
      <c r="L296" s="14">
        <f t="shared" si="90"/>
        <v>0</v>
      </c>
      <c r="M296" s="14">
        <f t="shared" si="90"/>
        <v>0</v>
      </c>
      <c r="N296" s="14">
        <f t="shared" si="90"/>
        <v>0</v>
      </c>
    </row>
    <row r="297" spans="1:14" ht="39.75" hidden="1" customHeight="1" x14ac:dyDescent="0.25">
      <c r="A297" s="12"/>
      <c r="B297" s="13" t="s">
        <v>164</v>
      </c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</row>
    <row r="298" spans="1:14" ht="39.75" hidden="1" customHeight="1" x14ac:dyDescent="0.25">
      <c r="A298" s="12">
        <v>3081</v>
      </c>
      <c r="B298" s="13" t="s">
        <v>343</v>
      </c>
      <c r="C298" s="12" t="s">
        <v>333</v>
      </c>
      <c r="D298" s="12" t="s">
        <v>189</v>
      </c>
      <c r="E298" s="12" t="s">
        <v>160</v>
      </c>
      <c r="F298" s="14">
        <f>SUM(G298,H298)</f>
        <v>0</v>
      </c>
      <c r="G298" s="14">
        <v>0</v>
      </c>
      <c r="H298" s="14">
        <v>0</v>
      </c>
      <c r="I298" s="14">
        <f>SUM(J298,K298)</f>
        <v>0</v>
      </c>
      <c r="J298" s="14">
        <v>0</v>
      </c>
      <c r="K298" s="14">
        <v>0</v>
      </c>
      <c r="L298" s="14">
        <f>SUM(M298,N298)</f>
        <v>0</v>
      </c>
      <c r="M298" s="14">
        <v>0</v>
      </c>
      <c r="N298" s="14">
        <v>0</v>
      </c>
    </row>
    <row r="299" spans="1:14" ht="39.75" hidden="1" customHeight="1" x14ac:dyDescent="0.25">
      <c r="A299" s="12"/>
      <c r="B299" s="13" t="s">
        <v>164</v>
      </c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</row>
    <row r="300" spans="1:14" ht="39.75" hidden="1" customHeight="1" x14ac:dyDescent="0.25">
      <c r="A300" s="12">
        <v>3090</v>
      </c>
      <c r="B300" s="13" t="s">
        <v>344</v>
      </c>
      <c r="C300" s="12" t="s">
        <v>333</v>
      </c>
      <c r="D300" s="12" t="s">
        <v>259</v>
      </c>
      <c r="E300" s="12" t="s">
        <v>161</v>
      </c>
      <c r="F300" s="14">
        <f t="shared" ref="F300:N300" si="91">SUM(F302:F303)</f>
        <v>0</v>
      </c>
      <c r="G300" s="14">
        <f t="shared" si="91"/>
        <v>0</v>
      </c>
      <c r="H300" s="14">
        <f t="shared" si="91"/>
        <v>0</v>
      </c>
      <c r="I300" s="14">
        <f t="shared" si="91"/>
        <v>0</v>
      </c>
      <c r="J300" s="14">
        <f t="shared" si="91"/>
        <v>0</v>
      </c>
      <c r="K300" s="14">
        <f t="shared" si="91"/>
        <v>0</v>
      </c>
      <c r="L300" s="14">
        <f t="shared" si="91"/>
        <v>0</v>
      </c>
      <c r="M300" s="14">
        <f t="shared" si="91"/>
        <v>0</v>
      </c>
      <c r="N300" s="14">
        <f t="shared" si="91"/>
        <v>0</v>
      </c>
    </row>
    <row r="301" spans="1:14" ht="39.75" hidden="1" customHeight="1" x14ac:dyDescent="0.25">
      <c r="A301" s="12"/>
      <c r="B301" s="13" t="s">
        <v>164</v>
      </c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</row>
    <row r="302" spans="1:14" ht="39.75" hidden="1" customHeight="1" x14ac:dyDescent="0.25">
      <c r="A302" s="12">
        <v>3091</v>
      </c>
      <c r="B302" s="13" t="s">
        <v>344</v>
      </c>
      <c r="C302" s="12" t="s">
        <v>333</v>
      </c>
      <c r="D302" s="12" t="s">
        <v>259</v>
      </c>
      <c r="E302" s="12" t="s">
        <v>160</v>
      </c>
      <c r="F302" s="14">
        <f>SUM(G302,H302)</f>
        <v>0</v>
      </c>
      <c r="G302" s="14">
        <v>0</v>
      </c>
      <c r="H302" s="14">
        <v>0</v>
      </c>
      <c r="I302" s="14">
        <f>SUM(J302,K302)</f>
        <v>0</v>
      </c>
      <c r="J302" s="14">
        <v>0</v>
      </c>
      <c r="K302" s="14">
        <v>0</v>
      </c>
      <c r="L302" s="14">
        <f>SUM(M302,N302)</f>
        <v>0</v>
      </c>
      <c r="M302" s="14">
        <v>0</v>
      </c>
      <c r="N302" s="14">
        <v>0</v>
      </c>
    </row>
    <row r="303" spans="1:14" ht="39.75" hidden="1" customHeight="1" x14ac:dyDescent="0.25">
      <c r="A303" s="12">
        <v>3092</v>
      </c>
      <c r="B303" s="13" t="s">
        <v>345</v>
      </c>
      <c r="C303" s="12" t="s">
        <v>333</v>
      </c>
      <c r="D303" s="12" t="s">
        <v>259</v>
      </c>
      <c r="E303" s="12" t="s">
        <v>167</v>
      </c>
      <c r="F303" s="14">
        <f>SUM(G303,H303)</f>
        <v>0</v>
      </c>
      <c r="G303" s="14">
        <v>0</v>
      </c>
      <c r="H303" s="14">
        <v>0</v>
      </c>
      <c r="I303" s="14">
        <f>SUM(J303,K303)</f>
        <v>0</v>
      </c>
      <c r="J303" s="14">
        <v>0</v>
      </c>
      <c r="K303" s="14">
        <v>0</v>
      </c>
      <c r="L303" s="14">
        <f>SUM(M303,N303)</f>
        <v>0</v>
      </c>
      <c r="M303" s="14">
        <v>0</v>
      </c>
      <c r="N303" s="14">
        <v>0</v>
      </c>
    </row>
    <row r="304" spans="1:14" ht="36" customHeight="1" x14ac:dyDescent="0.25">
      <c r="A304" s="12">
        <v>3100</v>
      </c>
      <c r="B304" s="13" t="s">
        <v>346</v>
      </c>
      <c r="C304" s="12" t="s">
        <v>347</v>
      </c>
      <c r="D304" s="12" t="s">
        <v>161</v>
      </c>
      <c r="E304" s="12" t="s">
        <v>161</v>
      </c>
      <c r="F304" s="14">
        <f t="shared" ref="F304:N304" si="92">SUM(F306)</f>
        <v>0</v>
      </c>
      <c r="G304" s="14">
        <f t="shared" si="92"/>
        <v>30000000</v>
      </c>
      <c r="H304" s="14">
        <f t="shared" si="92"/>
        <v>0</v>
      </c>
      <c r="I304" s="14">
        <f t="shared" si="92"/>
        <v>0</v>
      </c>
      <c r="J304" s="14">
        <f t="shared" si="92"/>
        <v>30000000</v>
      </c>
      <c r="K304" s="14">
        <f t="shared" si="92"/>
        <v>0</v>
      </c>
      <c r="L304" s="14">
        <f t="shared" si="92"/>
        <v>0</v>
      </c>
      <c r="M304" s="14">
        <f t="shared" si="92"/>
        <v>0</v>
      </c>
      <c r="N304" s="14">
        <f t="shared" si="92"/>
        <v>0</v>
      </c>
    </row>
    <row r="305" spans="1:14" ht="39.75" hidden="1" customHeight="1" x14ac:dyDescent="0.25">
      <c r="A305" s="12"/>
      <c r="B305" s="13" t="s">
        <v>164</v>
      </c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</row>
    <row r="306" spans="1:14" ht="36" customHeight="1" x14ac:dyDescent="0.25">
      <c r="A306" s="12">
        <v>3110</v>
      </c>
      <c r="B306" s="13" t="s">
        <v>348</v>
      </c>
      <c r="C306" s="12" t="s">
        <v>347</v>
      </c>
      <c r="D306" s="12" t="s">
        <v>160</v>
      </c>
      <c r="E306" s="12" t="s">
        <v>161</v>
      </c>
      <c r="F306" s="14">
        <f t="shared" ref="F306:N306" si="93">SUM(F308)</f>
        <v>0</v>
      </c>
      <c r="G306" s="14">
        <f t="shared" si="93"/>
        <v>30000000</v>
      </c>
      <c r="H306" s="14">
        <f t="shared" si="93"/>
        <v>0</v>
      </c>
      <c r="I306" s="14">
        <f t="shared" si="93"/>
        <v>0</v>
      </c>
      <c r="J306" s="14">
        <f t="shared" si="93"/>
        <v>30000000</v>
      </c>
      <c r="K306" s="14">
        <f t="shared" si="93"/>
        <v>0</v>
      </c>
      <c r="L306" s="14">
        <f t="shared" si="93"/>
        <v>0</v>
      </c>
      <c r="M306" s="14">
        <f t="shared" si="93"/>
        <v>0</v>
      </c>
      <c r="N306" s="14">
        <f t="shared" si="93"/>
        <v>0</v>
      </c>
    </row>
    <row r="307" spans="1:14" ht="39.75" hidden="1" customHeight="1" x14ac:dyDescent="0.25">
      <c r="A307" s="12"/>
      <c r="B307" s="13" t="s">
        <v>164</v>
      </c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</row>
    <row r="308" spans="1:14" ht="39.950000000000003" customHeight="1" x14ac:dyDescent="0.25">
      <c r="A308" s="12">
        <v>3112</v>
      </c>
      <c r="B308" s="13" t="s">
        <v>349</v>
      </c>
      <c r="C308" s="12" t="s">
        <v>347</v>
      </c>
      <c r="D308" s="12" t="s">
        <v>160</v>
      </c>
      <c r="E308" s="12" t="s">
        <v>167</v>
      </c>
      <c r="F308" s="14">
        <v>0</v>
      </c>
      <c r="G308" s="14">
        <v>30000000</v>
      </c>
      <c r="H308" s="14">
        <v>0</v>
      </c>
      <c r="I308" s="14">
        <v>0</v>
      </c>
      <c r="J308" s="14">
        <v>30000000</v>
      </c>
      <c r="K308" s="14">
        <v>0</v>
      </c>
      <c r="L308" s="14">
        <v>0</v>
      </c>
      <c r="M308" s="14">
        <v>0</v>
      </c>
      <c r="N308" s="14">
        <v>0</v>
      </c>
    </row>
  </sheetData>
  <mergeCells count="3">
    <mergeCell ref="A1:K1"/>
    <mergeCell ref="A2:L2"/>
    <mergeCell ref="A3:K3"/>
  </mergeCells>
  <pageMargins left="0.25" right="0.25" top="0.75" bottom="0.75" header="0.3" footer="0.3"/>
  <pageSetup paperSize="9" scale="6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Views>
    <sheetView zoomScale="70" zoomScaleNormal="70" zoomScaleSheetLayoutView="100" workbookViewId="0">
      <selection activeCell="F177" sqref="F177"/>
    </sheetView>
  </sheetViews>
  <sheetFormatPr defaultRowHeight="12.75" customHeight="1" x14ac:dyDescent="0.25"/>
  <cols>
    <col min="1" max="1" width="7.5703125" style="1" customWidth="1"/>
    <col min="2" max="2" width="47.5703125" style="1" customWidth="1"/>
    <col min="3" max="3" width="10.5703125" style="1" customWidth="1"/>
    <col min="4" max="12" width="14.85546875" style="1" customWidth="1"/>
    <col min="13" max="14" width="19" style="1" customWidth="1"/>
    <col min="15" max="16384" width="9.140625" style="1"/>
  </cols>
  <sheetData>
    <row r="1" spans="1:12" ht="1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2" ht="15" customHeight="1" x14ac:dyDescent="0.25">
      <c r="A2" s="4" t="s">
        <v>148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5" customHeight="1" x14ac:dyDescent="0.25">
      <c r="A3" s="27" t="s">
        <v>727</v>
      </c>
      <c r="B3" s="28"/>
      <c r="C3" s="28"/>
      <c r="D3" s="28"/>
      <c r="E3" s="28"/>
      <c r="F3" s="28"/>
      <c r="G3" s="28"/>
      <c r="H3" s="28"/>
      <c r="I3" s="28"/>
      <c r="J3" s="28"/>
      <c r="K3" s="29"/>
    </row>
    <row r="4" spans="1:12" ht="15" customHeight="1" x14ac:dyDescent="0.25">
      <c r="A4" s="8"/>
      <c r="B4" s="8" t="s">
        <v>350</v>
      </c>
      <c r="C4" s="8"/>
      <c r="D4" s="8" t="s">
        <v>351</v>
      </c>
      <c r="E4" s="8"/>
      <c r="F4" s="8"/>
      <c r="G4" s="8" t="s">
        <v>352</v>
      </c>
      <c r="H4" s="8"/>
      <c r="I4" s="8"/>
      <c r="J4" s="8" t="s">
        <v>353</v>
      </c>
      <c r="K4" s="8"/>
      <c r="L4" s="8"/>
    </row>
    <row r="5" spans="1:12" ht="39.950000000000003" customHeight="1" x14ac:dyDescent="0.25">
      <c r="A5" s="9" t="s">
        <v>354</v>
      </c>
      <c r="B5" s="10"/>
      <c r="C5" s="9"/>
      <c r="D5" s="9" t="s">
        <v>355</v>
      </c>
      <c r="E5" s="9" t="s">
        <v>356</v>
      </c>
      <c r="F5" s="9"/>
      <c r="G5" s="9" t="s">
        <v>357</v>
      </c>
      <c r="H5" s="9" t="s">
        <v>358</v>
      </c>
      <c r="I5" s="9"/>
      <c r="J5" s="9" t="s">
        <v>359</v>
      </c>
      <c r="K5" s="8" t="s">
        <v>360</v>
      </c>
      <c r="L5" s="8"/>
    </row>
    <row r="6" spans="1:12" ht="20.100000000000001" customHeight="1" x14ac:dyDescent="0.25">
      <c r="A6" s="9" t="s">
        <v>8</v>
      </c>
      <c r="B6" s="9" t="s">
        <v>361</v>
      </c>
      <c r="C6" s="9" t="s">
        <v>8</v>
      </c>
      <c r="D6" s="9"/>
      <c r="E6" s="9" t="s">
        <v>11</v>
      </c>
      <c r="F6" s="9" t="s">
        <v>362</v>
      </c>
      <c r="G6" s="9"/>
      <c r="H6" s="9" t="s">
        <v>11</v>
      </c>
      <c r="I6" s="9" t="s">
        <v>362</v>
      </c>
      <c r="J6" s="9"/>
      <c r="K6" s="8" t="s">
        <v>11</v>
      </c>
      <c r="L6" s="8" t="s">
        <v>362</v>
      </c>
    </row>
    <row r="7" spans="1:12" ht="15" customHeight="1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</row>
    <row r="8" spans="1:12" ht="34.5" customHeight="1" x14ac:dyDescent="0.25">
      <c r="A8" s="12">
        <v>4000</v>
      </c>
      <c r="B8" s="13" t="s">
        <v>363</v>
      </c>
      <c r="C8" s="12"/>
      <c r="D8" s="14">
        <f t="shared" ref="D8:L8" si="0">SUM(D10,D163,D201)</f>
        <v>698259400</v>
      </c>
      <c r="E8" s="14">
        <f t="shared" si="0"/>
        <v>299686800</v>
      </c>
      <c r="F8" s="14">
        <f t="shared" si="0"/>
        <v>428572600</v>
      </c>
      <c r="G8" s="14">
        <f t="shared" si="0"/>
        <v>698259400</v>
      </c>
      <c r="H8" s="14">
        <f t="shared" si="0"/>
        <v>299686800</v>
      </c>
      <c r="I8" s="14">
        <f t="shared" si="0"/>
        <v>428572600</v>
      </c>
      <c r="J8" s="14">
        <f t="shared" si="0"/>
        <v>45484668</v>
      </c>
      <c r="K8" s="14">
        <f t="shared" si="0"/>
        <v>38319112</v>
      </c>
      <c r="L8" s="14">
        <f t="shared" si="0"/>
        <v>7165556</v>
      </c>
    </row>
    <row r="9" spans="1:12" ht="39.75" hidden="1" customHeight="1" x14ac:dyDescent="0.25">
      <c r="A9" s="12"/>
      <c r="B9" s="13" t="s">
        <v>364</v>
      </c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 ht="36.75" customHeight="1" x14ac:dyDescent="0.25">
      <c r="A10" s="12">
        <v>4050</v>
      </c>
      <c r="B10" s="13" t="s">
        <v>365</v>
      </c>
      <c r="C10" s="12" t="s">
        <v>366</v>
      </c>
      <c r="D10" s="14">
        <f t="shared" ref="D10:L10" si="1">SUM(D12,D25,D68,D83,D93,D119,D134)</f>
        <v>269686800</v>
      </c>
      <c r="E10" s="14">
        <f t="shared" si="1"/>
        <v>299686800</v>
      </c>
      <c r="F10" s="14">
        <f t="shared" si="1"/>
        <v>0</v>
      </c>
      <c r="G10" s="14">
        <f t="shared" si="1"/>
        <v>269686800</v>
      </c>
      <c r="H10" s="14">
        <f t="shared" si="1"/>
        <v>299686800</v>
      </c>
      <c r="I10" s="14">
        <f t="shared" si="1"/>
        <v>0</v>
      </c>
      <c r="J10" s="14">
        <f t="shared" si="1"/>
        <v>38319112</v>
      </c>
      <c r="K10" s="14">
        <f t="shared" si="1"/>
        <v>38319112</v>
      </c>
      <c r="L10" s="14">
        <f t="shared" si="1"/>
        <v>0</v>
      </c>
    </row>
    <row r="11" spans="1:12" ht="39.75" hidden="1" customHeight="1" x14ac:dyDescent="0.25">
      <c r="A11" s="12"/>
      <c r="B11" s="13" t="s">
        <v>364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37.5" customHeight="1" x14ac:dyDescent="0.25">
      <c r="A12" s="12">
        <v>4100</v>
      </c>
      <c r="B12" s="13" t="s">
        <v>367</v>
      </c>
      <c r="C12" s="12" t="s">
        <v>366</v>
      </c>
      <c r="D12" s="14">
        <f>SUM(D14,D19,D22)</f>
        <v>125000000</v>
      </c>
      <c r="E12" s="14">
        <f>SUM(E14,E19,E22)</f>
        <v>125000000</v>
      </c>
      <c r="F12" s="14" t="s">
        <v>20</v>
      </c>
      <c r="G12" s="14">
        <f>SUM(G14,G19,G22)</f>
        <v>125000000</v>
      </c>
      <c r="H12" s="14">
        <f>SUM(H14,H19,H22)</f>
        <v>125000000</v>
      </c>
      <c r="I12" s="14" t="s">
        <v>20</v>
      </c>
      <c r="J12" s="14">
        <f>SUM(J14,J19,J22)</f>
        <v>28260701</v>
      </c>
      <c r="K12" s="14">
        <f>SUM(K14,K19,K22)</f>
        <v>28260701</v>
      </c>
      <c r="L12" s="14" t="s">
        <v>20</v>
      </c>
    </row>
    <row r="13" spans="1:12" ht="39.75" hidden="1" customHeight="1" x14ac:dyDescent="0.25">
      <c r="A13" s="12"/>
      <c r="B13" s="13" t="s">
        <v>364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39.75" customHeight="1" x14ac:dyDescent="0.25">
      <c r="A14" s="12">
        <v>4110</v>
      </c>
      <c r="B14" s="13" t="s">
        <v>368</v>
      </c>
      <c r="C14" s="12" t="s">
        <v>366</v>
      </c>
      <c r="D14" s="14">
        <f>SUM(D16:D18)</f>
        <v>125000000</v>
      </c>
      <c r="E14" s="14">
        <f>SUM(E16:E18)</f>
        <v>125000000</v>
      </c>
      <c r="F14" s="14" t="s">
        <v>20</v>
      </c>
      <c r="G14" s="14">
        <f>SUM(G16:G18)</f>
        <v>125000000</v>
      </c>
      <c r="H14" s="14">
        <f>SUM(H16:H18)</f>
        <v>125000000</v>
      </c>
      <c r="I14" s="14" t="s">
        <v>20</v>
      </c>
      <c r="J14" s="14">
        <f>SUM(J16:J18)</f>
        <v>28260701</v>
      </c>
      <c r="K14" s="14">
        <f>SUM(K16:K18)</f>
        <v>28260701</v>
      </c>
      <c r="L14" s="14" t="s">
        <v>20</v>
      </c>
    </row>
    <row r="15" spans="1:12" ht="39.75" hidden="1" customHeight="1" x14ac:dyDescent="0.25">
      <c r="A15" s="12"/>
      <c r="B15" s="13" t="s">
        <v>164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39.950000000000003" customHeight="1" x14ac:dyDescent="0.25">
      <c r="A16" s="12">
        <v>4111</v>
      </c>
      <c r="B16" s="13" t="s">
        <v>369</v>
      </c>
      <c r="C16" s="12" t="s">
        <v>370</v>
      </c>
      <c r="D16" s="14">
        <f>SUM(E16,F16)</f>
        <v>100000000</v>
      </c>
      <c r="E16" s="14">
        <v>100000000</v>
      </c>
      <c r="F16" s="14" t="s">
        <v>20</v>
      </c>
      <c r="G16" s="14">
        <f>SUM(H16,I16)</f>
        <v>100000000</v>
      </c>
      <c r="H16" s="14">
        <v>100000000</v>
      </c>
      <c r="I16" s="14" t="s">
        <v>20</v>
      </c>
      <c r="J16" s="14">
        <f>SUM(K16,L16)</f>
        <v>27942701</v>
      </c>
      <c r="K16" s="14">
        <v>27942701</v>
      </c>
      <c r="L16" s="14" t="s">
        <v>20</v>
      </c>
    </row>
    <row r="17" spans="1:12" ht="36" customHeight="1" x14ac:dyDescent="0.25">
      <c r="A17" s="12">
        <v>4112</v>
      </c>
      <c r="B17" s="13" t="s">
        <v>371</v>
      </c>
      <c r="C17" s="12" t="s">
        <v>372</v>
      </c>
      <c r="D17" s="14">
        <f>SUM(E17,F17)</f>
        <v>25000000</v>
      </c>
      <c r="E17" s="14">
        <v>25000000</v>
      </c>
      <c r="F17" s="14" t="s">
        <v>20</v>
      </c>
      <c r="G17" s="14">
        <f>SUM(H17,I17)</f>
        <v>25000000</v>
      </c>
      <c r="H17" s="14">
        <v>25000000</v>
      </c>
      <c r="I17" s="14" t="s">
        <v>20</v>
      </c>
      <c r="J17" s="14">
        <f>SUM(K17,L17)</f>
        <v>318000</v>
      </c>
      <c r="K17" s="14">
        <v>318000</v>
      </c>
      <c r="L17" s="14" t="s">
        <v>20</v>
      </c>
    </row>
    <row r="18" spans="1:12" ht="39.75" hidden="1" customHeight="1" x14ac:dyDescent="0.25">
      <c r="A18" s="12">
        <v>4114</v>
      </c>
      <c r="B18" s="13" t="s">
        <v>373</v>
      </c>
      <c r="C18" s="12" t="s">
        <v>374</v>
      </c>
      <c r="D18" s="14">
        <f>SUM(E18,F18)</f>
        <v>0</v>
      </c>
      <c r="E18" s="14">
        <v>0</v>
      </c>
      <c r="F18" s="14" t="s">
        <v>20</v>
      </c>
      <c r="G18" s="14">
        <f>SUM(H18,I18)</f>
        <v>0</v>
      </c>
      <c r="H18" s="14">
        <v>0</v>
      </c>
      <c r="I18" s="14" t="s">
        <v>20</v>
      </c>
      <c r="J18" s="14">
        <f>SUM(K18,L18)</f>
        <v>0</v>
      </c>
      <c r="K18" s="14">
        <v>0</v>
      </c>
      <c r="L18" s="14" t="s">
        <v>20</v>
      </c>
    </row>
    <row r="19" spans="1:12" ht="39.75" hidden="1" customHeight="1" x14ac:dyDescent="0.25">
      <c r="A19" s="12">
        <v>4120</v>
      </c>
      <c r="B19" s="13" t="s">
        <v>375</v>
      </c>
      <c r="C19" s="12" t="s">
        <v>366</v>
      </c>
      <c r="D19" s="14">
        <f>SUM(D21)</f>
        <v>0</v>
      </c>
      <c r="E19" s="14">
        <f>SUM(E21)</f>
        <v>0</v>
      </c>
      <c r="F19" s="14" t="s">
        <v>20</v>
      </c>
      <c r="G19" s="14">
        <f>SUM(G21)</f>
        <v>0</v>
      </c>
      <c r="H19" s="14">
        <f>SUM(H21)</f>
        <v>0</v>
      </c>
      <c r="I19" s="14" t="s">
        <v>20</v>
      </c>
      <c r="J19" s="14">
        <f>SUM(J21)</f>
        <v>0</v>
      </c>
      <c r="K19" s="14">
        <f>SUM(K21)</f>
        <v>0</v>
      </c>
      <c r="L19" s="14" t="s">
        <v>20</v>
      </c>
    </row>
    <row r="20" spans="1:12" ht="39.75" hidden="1" customHeight="1" x14ac:dyDescent="0.25">
      <c r="A20" s="12"/>
      <c r="B20" s="13" t="s">
        <v>164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39.75" hidden="1" customHeight="1" x14ac:dyDescent="0.25">
      <c r="A21" s="12">
        <v>4121</v>
      </c>
      <c r="B21" s="13" t="s">
        <v>376</v>
      </c>
      <c r="C21" s="12" t="s">
        <v>377</v>
      </c>
      <c r="D21" s="14">
        <f>SUM(E21,F21)</f>
        <v>0</v>
      </c>
      <c r="E21" s="14">
        <v>0</v>
      </c>
      <c r="F21" s="14" t="s">
        <v>20</v>
      </c>
      <c r="G21" s="14">
        <f>SUM(H21,I21)</f>
        <v>0</v>
      </c>
      <c r="H21" s="14">
        <v>0</v>
      </c>
      <c r="I21" s="14" t="s">
        <v>20</v>
      </c>
      <c r="J21" s="14">
        <f>SUM(K21,L21)</f>
        <v>0</v>
      </c>
      <c r="K21" s="14">
        <v>0</v>
      </c>
      <c r="L21" s="14" t="s">
        <v>20</v>
      </c>
    </row>
    <row r="22" spans="1:12" ht="39.75" hidden="1" customHeight="1" x14ac:dyDescent="0.25">
      <c r="A22" s="12">
        <v>4130</v>
      </c>
      <c r="B22" s="13" t="s">
        <v>378</v>
      </c>
      <c r="C22" s="12" t="s">
        <v>366</v>
      </c>
      <c r="D22" s="14">
        <f>SUM(D24)</f>
        <v>0</v>
      </c>
      <c r="E22" s="14">
        <f>SUM(E24)</f>
        <v>0</v>
      </c>
      <c r="F22" s="14" t="s">
        <v>20</v>
      </c>
      <c r="G22" s="14">
        <f>SUM(G24)</f>
        <v>0</v>
      </c>
      <c r="H22" s="14">
        <f>SUM(H24)</f>
        <v>0</v>
      </c>
      <c r="I22" s="14" t="s">
        <v>20</v>
      </c>
      <c r="J22" s="14">
        <f>SUM(J24)</f>
        <v>0</v>
      </c>
      <c r="K22" s="14">
        <f>SUM(K24)</f>
        <v>0</v>
      </c>
      <c r="L22" s="14" t="s">
        <v>20</v>
      </c>
    </row>
    <row r="23" spans="1:12" ht="39.75" hidden="1" customHeight="1" x14ac:dyDescent="0.25">
      <c r="A23" s="12"/>
      <c r="B23" s="13" t="s">
        <v>164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ht="39.75" hidden="1" customHeight="1" x14ac:dyDescent="0.25">
      <c r="A24" s="12">
        <v>4131</v>
      </c>
      <c r="B24" s="13" t="s">
        <v>379</v>
      </c>
      <c r="C24" s="12" t="s">
        <v>380</v>
      </c>
      <c r="D24" s="14">
        <f>SUM(E24,F24)</f>
        <v>0</v>
      </c>
      <c r="E24" s="14">
        <v>0</v>
      </c>
      <c r="F24" s="14" t="s">
        <v>20</v>
      </c>
      <c r="G24" s="14">
        <f>SUM(H24,I24)</f>
        <v>0</v>
      </c>
      <c r="H24" s="14">
        <v>0</v>
      </c>
      <c r="I24" s="14" t="s">
        <v>20</v>
      </c>
      <c r="J24" s="14">
        <f>SUM(K24,L24)</f>
        <v>0</v>
      </c>
      <c r="K24" s="14">
        <v>0</v>
      </c>
      <c r="L24" s="14" t="s">
        <v>20</v>
      </c>
    </row>
    <row r="25" spans="1:12" ht="54.75" customHeight="1" x14ac:dyDescent="0.25">
      <c r="A25" s="12">
        <v>4200</v>
      </c>
      <c r="B25" s="13" t="s">
        <v>381</v>
      </c>
      <c r="C25" s="12" t="s">
        <v>366</v>
      </c>
      <c r="D25" s="14">
        <f>SUM(D27,D36,D41,D51,D54,D58)</f>
        <v>116686800</v>
      </c>
      <c r="E25" s="14">
        <f>SUM(E27,E36,E41,E51,E54,E58)</f>
        <v>116686800</v>
      </c>
      <c r="F25" s="14" t="s">
        <v>20</v>
      </c>
      <c r="G25" s="14">
        <f>SUM(G27,G36,G41,G51,G54,G58)</f>
        <v>116686800</v>
      </c>
      <c r="H25" s="14">
        <f>SUM(H27,H36,H41,H51,H54,H58)</f>
        <v>116686800</v>
      </c>
      <c r="I25" s="14" t="s">
        <v>20</v>
      </c>
      <c r="J25" s="14">
        <f>SUM(J27,J36,J41,J51,J54,J58)</f>
        <v>10026411</v>
      </c>
      <c r="K25" s="14">
        <f>SUM(K27,K36,K41,K51,K54,K58)</f>
        <v>10026411</v>
      </c>
      <c r="L25" s="14" t="s">
        <v>20</v>
      </c>
    </row>
    <row r="26" spans="1:12" ht="39.75" hidden="1" customHeight="1" x14ac:dyDescent="0.25">
      <c r="A26" s="12"/>
      <c r="B26" s="13" t="s">
        <v>364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48.75" customHeight="1" x14ac:dyDescent="0.25">
      <c r="A27" s="12">
        <v>4210</v>
      </c>
      <c r="B27" s="13" t="s">
        <v>382</v>
      </c>
      <c r="C27" s="12" t="s">
        <v>366</v>
      </c>
      <c r="D27" s="14">
        <f>SUM(D29:D35)</f>
        <v>34920000</v>
      </c>
      <c r="E27" s="14">
        <f>SUM(E29:E35)</f>
        <v>34920000</v>
      </c>
      <c r="F27" s="14" t="s">
        <v>20</v>
      </c>
      <c r="G27" s="14">
        <f>SUM(G29:G35)</f>
        <v>34920000</v>
      </c>
      <c r="H27" s="14">
        <f>SUM(H29:H35)</f>
        <v>34920000</v>
      </c>
      <c r="I27" s="14" t="s">
        <v>20</v>
      </c>
      <c r="J27" s="14">
        <f>SUM(J29:J35)</f>
        <v>6376119</v>
      </c>
      <c r="K27" s="14">
        <f>SUM(K29:K35)</f>
        <v>6376119</v>
      </c>
      <c r="L27" s="14" t="s">
        <v>20</v>
      </c>
    </row>
    <row r="28" spans="1:12" ht="39.75" hidden="1" customHeight="1" x14ac:dyDescent="0.25">
      <c r="A28" s="12"/>
      <c r="B28" s="13" t="s">
        <v>164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39.75" hidden="1" customHeight="1" x14ac:dyDescent="0.25">
      <c r="A29" s="12">
        <v>4211</v>
      </c>
      <c r="B29" s="13" t="s">
        <v>383</v>
      </c>
      <c r="C29" s="12" t="s">
        <v>384</v>
      </c>
      <c r="D29" s="14">
        <f t="shared" ref="D29:D35" si="2">SUM(E29,F29)</f>
        <v>0</v>
      </c>
      <c r="E29" s="14">
        <v>0</v>
      </c>
      <c r="F29" s="14" t="s">
        <v>20</v>
      </c>
      <c r="G29" s="14">
        <f t="shared" ref="G29:G35" si="3">SUM(H29,I29)</f>
        <v>0</v>
      </c>
      <c r="H29" s="14">
        <v>0</v>
      </c>
      <c r="I29" s="14" t="s">
        <v>20</v>
      </c>
      <c r="J29" s="14">
        <f t="shared" ref="J29:J35" si="4">SUM(K29,L29)</f>
        <v>0</v>
      </c>
      <c r="K29" s="14">
        <v>0</v>
      </c>
      <c r="L29" s="14" t="s">
        <v>20</v>
      </c>
    </row>
    <row r="30" spans="1:12" ht="39.950000000000003" customHeight="1" x14ac:dyDescent="0.25">
      <c r="A30" s="12">
        <v>4212</v>
      </c>
      <c r="B30" s="13" t="s">
        <v>385</v>
      </c>
      <c r="C30" s="12" t="s">
        <v>386</v>
      </c>
      <c r="D30" s="14">
        <f t="shared" si="2"/>
        <v>20000000</v>
      </c>
      <c r="E30" s="14">
        <v>20000000</v>
      </c>
      <c r="F30" s="14" t="s">
        <v>20</v>
      </c>
      <c r="G30" s="14">
        <f t="shared" si="3"/>
        <v>20000000</v>
      </c>
      <c r="H30" s="14">
        <v>20000000</v>
      </c>
      <c r="I30" s="14" t="s">
        <v>20</v>
      </c>
      <c r="J30" s="14">
        <f t="shared" si="4"/>
        <v>5787119</v>
      </c>
      <c r="K30" s="14">
        <v>5787119</v>
      </c>
      <c r="L30" s="14" t="s">
        <v>20</v>
      </c>
    </row>
    <row r="31" spans="1:12" ht="39.950000000000003" customHeight="1" x14ac:dyDescent="0.25">
      <c r="A31" s="12">
        <v>4213</v>
      </c>
      <c r="B31" s="13" t="s">
        <v>387</v>
      </c>
      <c r="C31" s="12" t="s">
        <v>388</v>
      </c>
      <c r="D31" s="14">
        <f t="shared" si="2"/>
        <v>1920000</v>
      </c>
      <c r="E31" s="14">
        <v>1920000</v>
      </c>
      <c r="F31" s="14" t="s">
        <v>20</v>
      </c>
      <c r="G31" s="14">
        <f t="shared" si="3"/>
        <v>1920000</v>
      </c>
      <c r="H31" s="14">
        <v>1920000</v>
      </c>
      <c r="I31" s="14" t="s">
        <v>20</v>
      </c>
      <c r="J31" s="14">
        <f t="shared" si="4"/>
        <v>283000</v>
      </c>
      <c r="K31" s="14">
        <v>283000</v>
      </c>
      <c r="L31" s="14" t="s">
        <v>20</v>
      </c>
    </row>
    <row r="32" spans="1:12" ht="39.950000000000003" customHeight="1" x14ac:dyDescent="0.25">
      <c r="A32" s="12">
        <v>4214</v>
      </c>
      <c r="B32" s="13" t="s">
        <v>389</v>
      </c>
      <c r="C32" s="12" t="s">
        <v>390</v>
      </c>
      <c r="D32" s="14">
        <f t="shared" si="2"/>
        <v>1500000</v>
      </c>
      <c r="E32" s="14">
        <v>1500000</v>
      </c>
      <c r="F32" s="14" t="s">
        <v>20</v>
      </c>
      <c r="G32" s="14">
        <f t="shared" si="3"/>
        <v>1500000</v>
      </c>
      <c r="H32" s="14">
        <v>1500000</v>
      </c>
      <c r="I32" s="14" t="s">
        <v>20</v>
      </c>
      <c r="J32" s="14">
        <f t="shared" si="4"/>
        <v>156000</v>
      </c>
      <c r="K32" s="14">
        <v>156000</v>
      </c>
      <c r="L32" s="14" t="s">
        <v>20</v>
      </c>
    </row>
    <row r="33" spans="1:12" ht="39.950000000000003" customHeight="1" x14ac:dyDescent="0.25">
      <c r="A33" s="12">
        <v>4215</v>
      </c>
      <c r="B33" s="13" t="s">
        <v>391</v>
      </c>
      <c r="C33" s="12" t="s">
        <v>392</v>
      </c>
      <c r="D33" s="14">
        <f t="shared" si="2"/>
        <v>500000</v>
      </c>
      <c r="E33" s="14">
        <v>500000</v>
      </c>
      <c r="F33" s="14" t="s">
        <v>20</v>
      </c>
      <c r="G33" s="14">
        <f t="shared" si="3"/>
        <v>500000</v>
      </c>
      <c r="H33" s="14">
        <v>500000</v>
      </c>
      <c r="I33" s="14" t="s">
        <v>20</v>
      </c>
      <c r="J33" s="14">
        <f t="shared" si="4"/>
        <v>0</v>
      </c>
      <c r="K33" s="14">
        <v>0</v>
      </c>
      <c r="L33" s="14" t="s">
        <v>20</v>
      </c>
    </row>
    <row r="34" spans="1:12" ht="39.950000000000003" customHeight="1" x14ac:dyDescent="0.25">
      <c r="A34" s="12">
        <v>4216</v>
      </c>
      <c r="B34" s="13" t="s">
        <v>393</v>
      </c>
      <c r="C34" s="12" t="s">
        <v>394</v>
      </c>
      <c r="D34" s="14">
        <f t="shared" si="2"/>
        <v>11000000</v>
      </c>
      <c r="E34" s="14">
        <v>11000000</v>
      </c>
      <c r="F34" s="14" t="s">
        <v>20</v>
      </c>
      <c r="G34" s="14">
        <f t="shared" si="3"/>
        <v>11000000</v>
      </c>
      <c r="H34" s="14">
        <v>11000000</v>
      </c>
      <c r="I34" s="14" t="s">
        <v>20</v>
      </c>
      <c r="J34" s="14">
        <f t="shared" si="4"/>
        <v>150000</v>
      </c>
      <c r="K34" s="14">
        <v>150000</v>
      </c>
      <c r="L34" s="14" t="s">
        <v>20</v>
      </c>
    </row>
    <row r="35" spans="1:12" ht="39.950000000000003" customHeight="1" x14ac:dyDescent="0.25">
      <c r="A35" s="12">
        <v>4217</v>
      </c>
      <c r="B35" s="13" t="s">
        <v>395</v>
      </c>
      <c r="C35" s="12" t="s">
        <v>396</v>
      </c>
      <c r="D35" s="14">
        <f t="shared" si="2"/>
        <v>0</v>
      </c>
      <c r="E35" s="14">
        <v>0</v>
      </c>
      <c r="F35" s="14" t="s">
        <v>20</v>
      </c>
      <c r="G35" s="14">
        <f t="shared" si="3"/>
        <v>0</v>
      </c>
      <c r="H35" s="14">
        <v>0</v>
      </c>
      <c r="I35" s="14" t="s">
        <v>20</v>
      </c>
      <c r="J35" s="14">
        <f t="shared" si="4"/>
        <v>0</v>
      </c>
      <c r="K35" s="14">
        <v>0</v>
      </c>
      <c r="L35" s="14" t="s">
        <v>20</v>
      </c>
    </row>
    <row r="36" spans="1:12" ht="39.950000000000003" customHeight="1" x14ac:dyDescent="0.25">
      <c r="A36" s="12">
        <v>4220</v>
      </c>
      <c r="B36" s="13" t="s">
        <v>397</v>
      </c>
      <c r="C36" s="12" t="s">
        <v>366</v>
      </c>
      <c r="D36" s="14">
        <f>SUM(D38:D40)</f>
        <v>3000000</v>
      </c>
      <c r="E36" s="14">
        <f>SUM(E38:E40)</f>
        <v>3000000</v>
      </c>
      <c r="F36" s="14" t="s">
        <v>20</v>
      </c>
      <c r="G36" s="14">
        <f>SUM(G38:G40)</f>
        <v>3000000</v>
      </c>
      <c r="H36" s="14">
        <f>SUM(H38:H40)</f>
        <v>3000000</v>
      </c>
      <c r="I36" s="14" t="s">
        <v>20</v>
      </c>
      <c r="J36" s="14">
        <f>SUM(J38:J40)</f>
        <v>0</v>
      </c>
      <c r="K36" s="14">
        <f>SUM(K38:K40)</f>
        <v>0</v>
      </c>
      <c r="L36" s="14" t="s">
        <v>20</v>
      </c>
    </row>
    <row r="37" spans="1:12" ht="39.950000000000003" customHeight="1" x14ac:dyDescent="0.25">
      <c r="A37" s="12"/>
      <c r="B37" s="13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36" customHeight="1" x14ac:dyDescent="0.25">
      <c r="A38" s="12">
        <v>4221</v>
      </c>
      <c r="B38" s="13" t="s">
        <v>398</v>
      </c>
      <c r="C38" s="12" t="s">
        <v>399</v>
      </c>
      <c r="D38" s="14">
        <f>SUM(E38,F38)</f>
        <v>3000000</v>
      </c>
      <c r="E38" s="14">
        <v>3000000</v>
      </c>
      <c r="F38" s="14" t="s">
        <v>20</v>
      </c>
      <c r="G38" s="14">
        <f>SUM(H38,I38)</f>
        <v>3000000</v>
      </c>
      <c r="H38" s="14">
        <v>3000000</v>
      </c>
      <c r="I38" s="14" t="s">
        <v>20</v>
      </c>
      <c r="J38" s="14">
        <f>SUM(K38,L38)</f>
        <v>0</v>
      </c>
      <c r="K38" s="14">
        <v>0</v>
      </c>
      <c r="L38" s="14" t="s">
        <v>20</v>
      </c>
    </row>
    <row r="39" spans="1:12" ht="39.75" hidden="1" customHeight="1" x14ac:dyDescent="0.25">
      <c r="A39" s="12">
        <v>4222</v>
      </c>
      <c r="B39" s="13" t="s">
        <v>400</v>
      </c>
      <c r="C39" s="12" t="s">
        <v>401</v>
      </c>
      <c r="D39" s="14">
        <f>SUM(E39,F39)</f>
        <v>0</v>
      </c>
      <c r="E39" s="14">
        <v>0</v>
      </c>
      <c r="F39" s="14" t="s">
        <v>20</v>
      </c>
      <c r="G39" s="14">
        <f>SUM(H39,I39)</f>
        <v>0</v>
      </c>
      <c r="H39" s="14">
        <v>0</v>
      </c>
      <c r="I39" s="14" t="s">
        <v>20</v>
      </c>
      <c r="J39" s="14">
        <f>SUM(K39,L39)</f>
        <v>0</v>
      </c>
      <c r="K39" s="14">
        <v>0</v>
      </c>
      <c r="L39" s="14" t="s">
        <v>20</v>
      </c>
    </row>
    <row r="40" spans="1:12" ht="39.75" hidden="1" customHeight="1" x14ac:dyDescent="0.25">
      <c r="A40" s="12">
        <v>4223</v>
      </c>
      <c r="B40" s="13" t="s">
        <v>402</v>
      </c>
      <c r="C40" s="12" t="s">
        <v>403</v>
      </c>
      <c r="D40" s="14">
        <f>SUM(E40,F40)</f>
        <v>0</v>
      </c>
      <c r="E40" s="14">
        <v>0</v>
      </c>
      <c r="F40" s="14" t="s">
        <v>20</v>
      </c>
      <c r="G40" s="14">
        <f>SUM(H40,I40)</f>
        <v>0</v>
      </c>
      <c r="H40" s="14">
        <v>0</v>
      </c>
      <c r="I40" s="14" t="s">
        <v>20</v>
      </c>
      <c r="J40" s="14">
        <f>SUM(K40,L40)</f>
        <v>0</v>
      </c>
      <c r="K40" s="14">
        <v>0</v>
      </c>
      <c r="L40" s="14" t="s">
        <v>20</v>
      </c>
    </row>
    <row r="41" spans="1:12" ht="60" customHeight="1" x14ac:dyDescent="0.25">
      <c r="A41" s="12">
        <v>4230</v>
      </c>
      <c r="B41" s="13" t="s">
        <v>404</v>
      </c>
      <c r="C41" s="12" t="s">
        <v>20</v>
      </c>
      <c r="D41" s="14">
        <f>SUM(D43:D50)</f>
        <v>10588200</v>
      </c>
      <c r="E41" s="14">
        <f>SUM(E43:E50)</f>
        <v>10588200</v>
      </c>
      <c r="F41" s="14" t="s">
        <v>20</v>
      </c>
      <c r="G41" s="14">
        <f>SUM(G43:G50)</f>
        <v>10588200</v>
      </c>
      <c r="H41" s="14">
        <f>SUM(H43:H50)</f>
        <v>10588200</v>
      </c>
      <c r="I41" s="14" t="s">
        <v>20</v>
      </c>
      <c r="J41" s="14">
        <f>SUM(J43:J50)</f>
        <v>67250</v>
      </c>
      <c r="K41" s="14">
        <f>SUM(K43:K50)</f>
        <v>67250</v>
      </c>
      <c r="L41" s="14" t="s">
        <v>20</v>
      </c>
    </row>
    <row r="42" spans="1:12" ht="39.950000000000003" customHeight="1" x14ac:dyDescent="0.25">
      <c r="A42" s="12"/>
      <c r="B42" s="13" t="s">
        <v>164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2" ht="39.950000000000003" customHeight="1" x14ac:dyDescent="0.25">
      <c r="A43" s="12">
        <v>4231</v>
      </c>
      <c r="B43" s="13" t="s">
        <v>405</v>
      </c>
      <c r="C43" s="12" t="s">
        <v>406</v>
      </c>
      <c r="D43" s="14">
        <f t="shared" ref="D43:D50" si="5">SUM(E43,F43)</f>
        <v>0</v>
      </c>
      <c r="E43" s="14">
        <v>0</v>
      </c>
      <c r="F43" s="14" t="s">
        <v>20</v>
      </c>
      <c r="G43" s="14">
        <f t="shared" ref="G43:G50" si="6">SUM(H43,I43)</f>
        <v>0</v>
      </c>
      <c r="H43" s="14">
        <v>0</v>
      </c>
      <c r="I43" s="14" t="s">
        <v>20</v>
      </c>
      <c r="J43" s="14">
        <f t="shared" ref="J43:J50" si="7">SUM(K43,L43)</f>
        <v>0</v>
      </c>
      <c r="K43" s="14">
        <v>0</v>
      </c>
      <c r="L43" s="14" t="s">
        <v>20</v>
      </c>
    </row>
    <row r="44" spans="1:12" ht="39.950000000000003" customHeight="1" x14ac:dyDescent="0.25">
      <c r="A44" s="12">
        <v>4232</v>
      </c>
      <c r="B44" s="13" t="s">
        <v>407</v>
      </c>
      <c r="C44" s="12" t="s">
        <v>408</v>
      </c>
      <c r="D44" s="14">
        <f t="shared" si="5"/>
        <v>1000000</v>
      </c>
      <c r="E44" s="14">
        <v>1000000</v>
      </c>
      <c r="F44" s="14" t="s">
        <v>20</v>
      </c>
      <c r="G44" s="14">
        <f t="shared" si="6"/>
        <v>1000000</v>
      </c>
      <c r="H44" s="14">
        <v>1000000</v>
      </c>
      <c r="I44" s="14" t="s">
        <v>20</v>
      </c>
      <c r="J44" s="14">
        <f t="shared" si="7"/>
        <v>0</v>
      </c>
      <c r="K44" s="14">
        <v>0</v>
      </c>
      <c r="L44" s="14" t="s">
        <v>20</v>
      </c>
    </row>
    <row r="45" spans="1:12" ht="39.950000000000003" customHeight="1" x14ac:dyDescent="0.25">
      <c r="A45" s="12">
        <v>4233</v>
      </c>
      <c r="B45" s="13" t="s">
        <v>409</v>
      </c>
      <c r="C45" s="12" t="s">
        <v>410</v>
      </c>
      <c r="D45" s="14">
        <f t="shared" si="5"/>
        <v>500000</v>
      </c>
      <c r="E45" s="14">
        <v>500000</v>
      </c>
      <c r="F45" s="14" t="s">
        <v>20</v>
      </c>
      <c r="G45" s="14">
        <f t="shared" si="6"/>
        <v>500000</v>
      </c>
      <c r="H45" s="14">
        <v>500000</v>
      </c>
      <c r="I45" s="14" t="s">
        <v>20</v>
      </c>
      <c r="J45" s="14">
        <f t="shared" si="7"/>
        <v>0</v>
      </c>
      <c r="K45" s="14">
        <v>0</v>
      </c>
      <c r="L45" s="14" t="s">
        <v>20</v>
      </c>
    </row>
    <row r="46" spans="1:12" ht="39.950000000000003" customHeight="1" x14ac:dyDescent="0.25">
      <c r="A46" s="12">
        <v>4234</v>
      </c>
      <c r="B46" s="13" t="s">
        <v>411</v>
      </c>
      <c r="C46" s="12" t="s">
        <v>412</v>
      </c>
      <c r="D46" s="14">
        <f t="shared" si="5"/>
        <v>1000000</v>
      </c>
      <c r="E46" s="14">
        <v>1000000</v>
      </c>
      <c r="F46" s="14" t="s">
        <v>20</v>
      </c>
      <c r="G46" s="14">
        <f t="shared" si="6"/>
        <v>1000000</v>
      </c>
      <c r="H46" s="14">
        <v>1000000</v>
      </c>
      <c r="I46" s="14" t="s">
        <v>20</v>
      </c>
      <c r="J46" s="14">
        <f t="shared" si="7"/>
        <v>67250</v>
      </c>
      <c r="K46" s="14">
        <v>67250</v>
      </c>
      <c r="L46" s="14" t="s">
        <v>20</v>
      </c>
    </row>
    <row r="47" spans="1:12" ht="39.950000000000003" customHeight="1" x14ac:dyDescent="0.25">
      <c r="A47" s="12">
        <v>4235</v>
      </c>
      <c r="B47" s="13" t="s">
        <v>413</v>
      </c>
      <c r="C47" s="12" t="s">
        <v>414</v>
      </c>
      <c r="D47" s="14">
        <f t="shared" si="5"/>
        <v>2000000</v>
      </c>
      <c r="E47" s="14">
        <v>2000000</v>
      </c>
      <c r="F47" s="14" t="s">
        <v>20</v>
      </c>
      <c r="G47" s="14">
        <f t="shared" si="6"/>
        <v>2000000</v>
      </c>
      <c r="H47" s="14">
        <v>2000000</v>
      </c>
      <c r="I47" s="14" t="s">
        <v>20</v>
      </c>
      <c r="J47" s="14">
        <f t="shared" si="7"/>
        <v>0</v>
      </c>
      <c r="K47" s="14">
        <v>0</v>
      </c>
      <c r="L47" s="14" t="s">
        <v>20</v>
      </c>
    </row>
    <row r="48" spans="1:12" ht="39.950000000000003" customHeight="1" x14ac:dyDescent="0.25">
      <c r="A48" s="12">
        <v>4236</v>
      </c>
      <c r="B48" s="13" t="s">
        <v>415</v>
      </c>
      <c r="C48" s="12" t="s">
        <v>416</v>
      </c>
      <c r="D48" s="14">
        <f t="shared" si="5"/>
        <v>1000000</v>
      </c>
      <c r="E48" s="14">
        <v>1000000</v>
      </c>
      <c r="F48" s="14" t="s">
        <v>20</v>
      </c>
      <c r="G48" s="14">
        <f t="shared" si="6"/>
        <v>1000000</v>
      </c>
      <c r="H48" s="14">
        <v>1000000</v>
      </c>
      <c r="I48" s="14" t="s">
        <v>20</v>
      </c>
      <c r="J48" s="14">
        <f t="shared" si="7"/>
        <v>0</v>
      </c>
      <c r="K48" s="14">
        <v>0</v>
      </c>
      <c r="L48" s="14" t="s">
        <v>20</v>
      </c>
    </row>
    <row r="49" spans="1:12" ht="39.950000000000003" customHeight="1" x14ac:dyDescent="0.25">
      <c r="A49" s="12">
        <v>4237</v>
      </c>
      <c r="B49" s="13" t="s">
        <v>417</v>
      </c>
      <c r="C49" s="12" t="s">
        <v>418</v>
      </c>
      <c r="D49" s="14">
        <f t="shared" si="5"/>
        <v>0</v>
      </c>
      <c r="E49" s="14">
        <v>0</v>
      </c>
      <c r="F49" s="14" t="s">
        <v>20</v>
      </c>
      <c r="G49" s="14">
        <f t="shared" si="6"/>
        <v>0</v>
      </c>
      <c r="H49" s="14">
        <v>0</v>
      </c>
      <c r="I49" s="14" t="s">
        <v>20</v>
      </c>
      <c r="J49" s="14">
        <f t="shared" si="7"/>
        <v>0</v>
      </c>
      <c r="K49" s="14">
        <v>0</v>
      </c>
      <c r="L49" s="14" t="s">
        <v>20</v>
      </c>
    </row>
    <row r="50" spans="1:12" ht="39.950000000000003" customHeight="1" x14ac:dyDescent="0.25">
      <c r="A50" s="12">
        <v>4238</v>
      </c>
      <c r="B50" s="13" t="s">
        <v>419</v>
      </c>
      <c r="C50" s="12" t="s">
        <v>420</v>
      </c>
      <c r="D50" s="14">
        <f t="shared" si="5"/>
        <v>5088200</v>
      </c>
      <c r="E50" s="14">
        <v>5088200</v>
      </c>
      <c r="F50" s="14" t="s">
        <v>20</v>
      </c>
      <c r="G50" s="14">
        <f t="shared" si="6"/>
        <v>5088200</v>
      </c>
      <c r="H50" s="14">
        <v>5088200</v>
      </c>
      <c r="I50" s="14" t="s">
        <v>20</v>
      </c>
      <c r="J50" s="14">
        <f t="shared" si="7"/>
        <v>0</v>
      </c>
      <c r="K50" s="14">
        <v>0</v>
      </c>
      <c r="L50" s="14" t="s">
        <v>20</v>
      </c>
    </row>
    <row r="51" spans="1:12" ht="37.5" customHeight="1" x14ac:dyDescent="0.25">
      <c r="A51" s="12">
        <v>4240</v>
      </c>
      <c r="B51" s="13" t="s">
        <v>421</v>
      </c>
      <c r="C51" s="12" t="s">
        <v>366</v>
      </c>
      <c r="D51" s="14">
        <f>SUM(D53)</f>
        <v>10000000</v>
      </c>
      <c r="E51" s="14">
        <f>SUM(E53)</f>
        <v>10000000</v>
      </c>
      <c r="F51" s="14" t="s">
        <v>20</v>
      </c>
      <c r="G51" s="14">
        <f>SUM(G53)</f>
        <v>10000000</v>
      </c>
      <c r="H51" s="14">
        <f>SUM(H53)</f>
        <v>10000000</v>
      </c>
      <c r="I51" s="14" t="s">
        <v>20</v>
      </c>
      <c r="J51" s="14">
        <f>SUM(J53)</f>
        <v>995000</v>
      </c>
      <c r="K51" s="14">
        <f>SUM(K53)</f>
        <v>995000</v>
      </c>
      <c r="L51" s="14" t="s">
        <v>20</v>
      </c>
    </row>
    <row r="52" spans="1:12" ht="3" hidden="1" customHeight="1" x14ac:dyDescent="0.25">
      <c r="A52" s="12"/>
      <c r="B52" s="13" t="s">
        <v>164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1:12" ht="39.950000000000003" customHeight="1" x14ac:dyDescent="0.25">
      <c r="A53" s="12">
        <v>4241</v>
      </c>
      <c r="B53" s="13" t="s">
        <v>422</v>
      </c>
      <c r="C53" s="12" t="s">
        <v>423</v>
      </c>
      <c r="D53" s="14">
        <f>SUM(E53,F53)</f>
        <v>10000000</v>
      </c>
      <c r="E53" s="14">
        <v>10000000</v>
      </c>
      <c r="F53" s="14" t="s">
        <v>20</v>
      </c>
      <c r="G53" s="14">
        <f>SUM(H53,I53)</f>
        <v>10000000</v>
      </c>
      <c r="H53" s="14">
        <v>10000000</v>
      </c>
      <c r="I53" s="14" t="s">
        <v>20</v>
      </c>
      <c r="J53" s="14">
        <f>SUM(K53,L53)</f>
        <v>995000</v>
      </c>
      <c r="K53" s="14">
        <v>995000</v>
      </c>
      <c r="L53" s="14" t="s">
        <v>20</v>
      </c>
    </row>
    <row r="54" spans="1:12" ht="35.25" customHeight="1" x14ac:dyDescent="0.25">
      <c r="A54" s="12">
        <v>4250</v>
      </c>
      <c r="B54" s="13" t="s">
        <v>424</v>
      </c>
      <c r="C54" s="12" t="s">
        <v>366</v>
      </c>
      <c r="D54" s="14">
        <f>SUM(D56:D57)</f>
        <v>34106600</v>
      </c>
      <c r="E54" s="14">
        <f>SUM(E56:E57)</f>
        <v>34106600</v>
      </c>
      <c r="F54" s="14" t="s">
        <v>20</v>
      </c>
      <c r="G54" s="14">
        <f>SUM(G56:G57)</f>
        <v>34106600</v>
      </c>
      <c r="H54" s="14">
        <f>SUM(H56:H57)</f>
        <v>34106600</v>
      </c>
      <c r="I54" s="14" t="s">
        <v>20</v>
      </c>
      <c r="J54" s="14">
        <f>SUM(J56:J57)</f>
        <v>740000</v>
      </c>
      <c r="K54" s="14">
        <f>SUM(K56:K57)</f>
        <v>740000</v>
      </c>
      <c r="L54" s="14" t="s">
        <v>20</v>
      </c>
    </row>
    <row r="55" spans="1:12" ht="39.75" hidden="1" customHeight="1" x14ac:dyDescent="0.25">
      <c r="A55" s="12"/>
      <c r="B55" s="13" t="s">
        <v>164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2" ht="39.950000000000003" customHeight="1" x14ac:dyDescent="0.25">
      <c r="A56" s="12">
        <v>4251</v>
      </c>
      <c r="B56" s="13" t="s">
        <v>425</v>
      </c>
      <c r="C56" s="12" t="s">
        <v>426</v>
      </c>
      <c r="D56" s="14">
        <f>SUM(E56,F56)</f>
        <v>31106600</v>
      </c>
      <c r="E56" s="14">
        <v>31106600</v>
      </c>
      <c r="F56" s="14" t="s">
        <v>20</v>
      </c>
      <c r="G56" s="14">
        <f>SUM(H56,I56)</f>
        <v>31106600</v>
      </c>
      <c r="H56" s="14">
        <v>31106600</v>
      </c>
      <c r="I56" s="14" t="s">
        <v>20</v>
      </c>
      <c r="J56" s="14">
        <f>SUM(K56,L56)</f>
        <v>540000</v>
      </c>
      <c r="K56" s="14">
        <v>540000</v>
      </c>
      <c r="L56" s="14" t="s">
        <v>20</v>
      </c>
    </row>
    <row r="57" spans="1:12" ht="39.950000000000003" customHeight="1" x14ac:dyDescent="0.25">
      <c r="A57" s="12">
        <v>4252</v>
      </c>
      <c r="B57" s="13" t="s">
        <v>427</v>
      </c>
      <c r="C57" s="12" t="s">
        <v>428</v>
      </c>
      <c r="D57" s="14">
        <f>SUM(E57,F57)</f>
        <v>3000000</v>
      </c>
      <c r="E57" s="14">
        <v>3000000</v>
      </c>
      <c r="F57" s="14" t="s">
        <v>20</v>
      </c>
      <c r="G57" s="14">
        <f>SUM(H57,I57)</f>
        <v>3000000</v>
      </c>
      <c r="H57" s="14">
        <v>3000000</v>
      </c>
      <c r="I57" s="14" t="s">
        <v>20</v>
      </c>
      <c r="J57" s="14">
        <f>SUM(K57,L57)</f>
        <v>200000</v>
      </c>
      <c r="K57" s="14">
        <v>200000</v>
      </c>
      <c r="L57" s="14" t="s">
        <v>20</v>
      </c>
    </row>
    <row r="58" spans="1:12" ht="39.950000000000003" customHeight="1" x14ac:dyDescent="0.25">
      <c r="A58" s="12">
        <v>4260</v>
      </c>
      <c r="B58" s="13" t="s">
        <v>429</v>
      </c>
      <c r="C58" s="12" t="s">
        <v>366</v>
      </c>
      <c r="D58" s="14">
        <f>SUM(D60:D67)</f>
        <v>24072000</v>
      </c>
      <c r="E58" s="14">
        <f>SUM(E60:E67)</f>
        <v>24072000</v>
      </c>
      <c r="F58" s="14" t="s">
        <v>20</v>
      </c>
      <c r="G58" s="14">
        <f>SUM(G60:G67)</f>
        <v>24072000</v>
      </c>
      <c r="H58" s="14">
        <f>SUM(H60:H67)</f>
        <v>24072000</v>
      </c>
      <c r="I58" s="14" t="s">
        <v>20</v>
      </c>
      <c r="J58" s="14">
        <f>SUM(J60:J67)</f>
        <v>1848042</v>
      </c>
      <c r="K58" s="14">
        <f>SUM(K60:K67)</f>
        <v>1848042</v>
      </c>
      <c r="L58" s="14" t="s">
        <v>20</v>
      </c>
    </row>
    <row r="59" spans="1:12" ht="39.75" hidden="1" customHeight="1" x14ac:dyDescent="0.25">
      <c r="A59" s="12"/>
      <c r="B59" s="13" t="s">
        <v>164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1:12" ht="32.25" customHeight="1" x14ac:dyDescent="0.25">
      <c r="A60" s="12">
        <v>4261</v>
      </c>
      <c r="B60" s="13" t="s">
        <v>430</v>
      </c>
      <c r="C60" s="12" t="s">
        <v>431</v>
      </c>
      <c r="D60" s="14">
        <f t="shared" ref="D60:D67" si="8">SUM(E60,F60)</f>
        <v>3000000</v>
      </c>
      <c r="E60" s="14">
        <v>3000000</v>
      </c>
      <c r="F60" s="14" t="s">
        <v>20</v>
      </c>
      <c r="G60" s="14">
        <f t="shared" ref="G60:G67" si="9">SUM(H60,I60)</f>
        <v>3000000</v>
      </c>
      <c r="H60" s="14">
        <v>3000000</v>
      </c>
      <c r="I60" s="14" t="s">
        <v>20</v>
      </c>
      <c r="J60" s="14">
        <f t="shared" ref="J60:J67" si="10">SUM(K60,L60)</f>
        <v>305500</v>
      </c>
      <c r="K60" s="14">
        <v>305500</v>
      </c>
      <c r="L60" s="14" t="s">
        <v>20</v>
      </c>
    </row>
    <row r="61" spans="1:12" ht="39.75" hidden="1" customHeight="1" x14ac:dyDescent="0.25">
      <c r="A61" s="12">
        <v>4262</v>
      </c>
      <c r="B61" s="13" t="s">
        <v>432</v>
      </c>
      <c r="C61" s="12" t="s">
        <v>433</v>
      </c>
      <c r="D61" s="14">
        <f t="shared" si="8"/>
        <v>0</v>
      </c>
      <c r="E61" s="14">
        <v>0</v>
      </c>
      <c r="F61" s="14" t="s">
        <v>20</v>
      </c>
      <c r="G61" s="14">
        <f t="shared" si="9"/>
        <v>0</v>
      </c>
      <c r="H61" s="14">
        <v>0</v>
      </c>
      <c r="I61" s="14" t="s">
        <v>20</v>
      </c>
      <c r="J61" s="14">
        <f t="shared" si="10"/>
        <v>0</v>
      </c>
      <c r="K61" s="14">
        <v>0</v>
      </c>
      <c r="L61" s="14" t="s">
        <v>20</v>
      </c>
    </row>
    <row r="62" spans="1:12" ht="39.75" hidden="1" customHeight="1" x14ac:dyDescent="0.25">
      <c r="A62" s="12">
        <v>4263</v>
      </c>
      <c r="B62" s="13" t="s">
        <v>434</v>
      </c>
      <c r="C62" s="12" t="s">
        <v>435</v>
      </c>
      <c r="D62" s="14">
        <f t="shared" si="8"/>
        <v>0</v>
      </c>
      <c r="E62" s="14">
        <v>0</v>
      </c>
      <c r="F62" s="14" t="s">
        <v>20</v>
      </c>
      <c r="G62" s="14">
        <f t="shared" si="9"/>
        <v>0</v>
      </c>
      <c r="H62" s="14">
        <v>0</v>
      </c>
      <c r="I62" s="14" t="s">
        <v>20</v>
      </c>
      <c r="J62" s="14">
        <f t="shared" si="10"/>
        <v>0</v>
      </c>
      <c r="K62" s="14">
        <v>0</v>
      </c>
      <c r="L62" s="14" t="s">
        <v>20</v>
      </c>
    </row>
    <row r="63" spans="1:12" ht="33.75" customHeight="1" x14ac:dyDescent="0.25">
      <c r="A63" s="12">
        <v>4264</v>
      </c>
      <c r="B63" s="13" t="s">
        <v>436</v>
      </c>
      <c r="C63" s="12" t="s">
        <v>437</v>
      </c>
      <c r="D63" s="14">
        <f t="shared" si="8"/>
        <v>2072000</v>
      </c>
      <c r="E63" s="14">
        <v>2072000</v>
      </c>
      <c r="F63" s="14" t="s">
        <v>20</v>
      </c>
      <c r="G63" s="14">
        <f t="shared" si="9"/>
        <v>2072000</v>
      </c>
      <c r="H63" s="14">
        <v>2072000</v>
      </c>
      <c r="I63" s="14" t="s">
        <v>20</v>
      </c>
      <c r="J63" s="14">
        <f t="shared" si="10"/>
        <v>262000</v>
      </c>
      <c r="K63" s="14">
        <v>262000</v>
      </c>
      <c r="L63" s="14" t="s">
        <v>20</v>
      </c>
    </row>
    <row r="64" spans="1:12" ht="39.75" hidden="1" customHeight="1" x14ac:dyDescent="0.25">
      <c r="A64" s="12">
        <v>4265</v>
      </c>
      <c r="B64" s="13" t="s">
        <v>438</v>
      </c>
      <c r="C64" s="12" t="s">
        <v>439</v>
      </c>
      <c r="D64" s="14">
        <f t="shared" si="8"/>
        <v>0</v>
      </c>
      <c r="E64" s="14">
        <v>0</v>
      </c>
      <c r="F64" s="14" t="s">
        <v>20</v>
      </c>
      <c r="G64" s="14">
        <f t="shared" si="9"/>
        <v>0</v>
      </c>
      <c r="H64" s="14">
        <v>0</v>
      </c>
      <c r="I64" s="14" t="s">
        <v>20</v>
      </c>
      <c r="J64" s="14">
        <f t="shared" si="10"/>
        <v>0</v>
      </c>
      <c r="K64" s="14">
        <v>0</v>
      </c>
      <c r="L64" s="14" t="s">
        <v>20</v>
      </c>
    </row>
    <row r="65" spans="1:12" ht="39.75" hidden="1" customHeight="1" x14ac:dyDescent="0.25">
      <c r="A65" s="12">
        <v>4266</v>
      </c>
      <c r="B65" s="13" t="s">
        <v>440</v>
      </c>
      <c r="C65" s="12" t="s">
        <v>441</v>
      </c>
      <c r="D65" s="14">
        <f t="shared" si="8"/>
        <v>0</v>
      </c>
      <c r="E65" s="14">
        <v>0</v>
      </c>
      <c r="F65" s="14" t="s">
        <v>20</v>
      </c>
      <c r="G65" s="14">
        <f t="shared" si="9"/>
        <v>0</v>
      </c>
      <c r="H65" s="14">
        <v>0</v>
      </c>
      <c r="I65" s="14" t="s">
        <v>20</v>
      </c>
      <c r="J65" s="14">
        <f t="shared" si="10"/>
        <v>0</v>
      </c>
      <c r="K65" s="14">
        <v>0</v>
      </c>
      <c r="L65" s="14" t="s">
        <v>20</v>
      </c>
    </row>
    <row r="66" spans="1:12" ht="39.950000000000003" customHeight="1" x14ac:dyDescent="0.25">
      <c r="A66" s="12">
        <v>4267</v>
      </c>
      <c r="B66" s="13" t="s">
        <v>442</v>
      </c>
      <c r="C66" s="12" t="s">
        <v>443</v>
      </c>
      <c r="D66" s="14">
        <f t="shared" si="8"/>
        <v>3000000</v>
      </c>
      <c r="E66" s="14">
        <v>3000000</v>
      </c>
      <c r="F66" s="14" t="s">
        <v>20</v>
      </c>
      <c r="G66" s="14">
        <f t="shared" si="9"/>
        <v>3000000</v>
      </c>
      <c r="H66" s="14">
        <v>3000000</v>
      </c>
      <c r="I66" s="14" t="s">
        <v>20</v>
      </c>
      <c r="J66" s="14">
        <f t="shared" si="10"/>
        <v>382302</v>
      </c>
      <c r="K66" s="14">
        <v>382302</v>
      </c>
      <c r="L66" s="14" t="s">
        <v>20</v>
      </c>
    </row>
    <row r="67" spans="1:12" ht="36.75" customHeight="1" x14ac:dyDescent="0.25">
      <c r="A67" s="12">
        <v>4268</v>
      </c>
      <c r="B67" s="13" t="s">
        <v>444</v>
      </c>
      <c r="C67" s="12" t="s">
        <v>445</v>
      </c>
      <c r="D67" s="14">
        <f t="shared" si="8"/>
        <v>16000000</v>
      </c>
      <c r="E67" s="14">
        <v>16000000</v>
      </c>
      <c r="F67" s="14" t="s">
        <v>20</v>
      </c>
      <c r="G67" s="14">
        <f t="shared" si="9"/>
        <v>16000000</v>
      </c>
      <c r="H67" s="14">
        <v>16000000</v>
      </c>
      <c r="I67" s="14" t="s">
        <v>20</v>
      </c>
      <c r="J67" s="14">
        <f t="shared" si="10"/>
        <v>898240</v>
      </c>
      <c r="K67" s="14">
        <v>898240</v>
      </c>
      <c r="L67" s="14" t="s">
        <v>20</v>
      </c>
    </row>
    <row r="68" spans="1:12" ht="39.75" hidden="1" customHeight="1" x14ac:dyDescent="0.25">
      <c r="A68" s="12">
        <v>4300</v>
      </c>
      <c r="B68" s="13" t="s">
        <v>446</v>
      </c>
      <c r="C68" s="12" t="s">
        <v>366</v>
      </c>
      <c r="D68" s="14">
        <f>SUM(D70,D74,D78)</f>
        <v>0</v>
      </c>
      <c r="E68" s="14">
        <f>SUM(E70,E74,E78)</f>
        <v>0</v>
      </c>
      <c r="F68" s="14" t="s">
        <v>20</v>
      </c>
      <c r="G68" s="14">
        <f>SUM(G70,G74,G78)</f>
        <v>0</v>
      </c>
      <c r="H68" s="14">
        <f>SUM(H70,H74,H78)</f>
        <v>0</v>
      </c>
      <c r="I68" s="14" t="s">
        <v>20</v>
      </c>
      <c r="J68" s="14">
        <f>SUM(J70,J74,J78)</f>
        <v>0</v>
      </c>
      <c r="K68" s="14">
        <f>SUM(K70,K74,K78)</f>
        <v>0</v>
      </c>
      <c r="L68" s="14" t="s">
        <v>20</v>
      </c>
    </row>
    <row r="69" spans="1:12" ht="39.75" hidden="1" customHeight="1" x14ac:dyDescent="0.25">
      <c r="A69" s="12"/>
      <c r="B69" s="13" t="s">
        <v>364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1:12" ht="39.75" hidden="1" customHeight="1" x14ac:dyDescent="0.25">
      <c r="A70" s="12">
        <v>4310</v>
      </c>
      <c r="B70" s="13" t="s">
        <v>447</v>
      </c>
      <c r="C70" s="12" t="s">
        <v>366</v>
      </c>
      <c r="D70" s="14">
        <f>SUM(D72:D73)</f>
        <v>0</v>
      </c>
      <c r="E70" s="14">
        <f>SUM(E72:E73)</f>
        <v>0</v>
      </c>
      <c r="F70" s="14" t="s">
        <v>20</v>
      </c>
      <c r="G70" s="14">
        <f>SUM(G72:G73)</f>
        <v>0</v>
      </c>
      <c r="H70" s="14">
        <f>SUM(H72:H73)</f>
        <v>0</v>
      </c>
      <c r="I70" s="14" t="s">
        <v>20</v>
      </c>
      <c r="J70" s="14">
        <f>SUM(J72:J73)</f>
        <v>0</v>
      </c>
      <c r="K70" s="14">
        <f>SUM(K72:K73)</f>
        <v>0</v>
      </c>
      <c r="L70" s="14" t="s">
        <v>20</v>
      </c>
    </row>
    <row r="71" spans="1:12" ht="39.75" hidden="1" customHeight="1" x14ac:dyDescent="0.25">
      <c r="A71" s="12"/>
      <c r="B71" s="13" t="s">
        <v>164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1:12" ht="39.75" hidden="1" customHeight="1" x14ac:dyDescent="0.25">
      <c r="A72" s="12">
        <v>4311</v>
      </c>
      <c r="B72" s="13" t="s">
        <v>448</v>
      </c>
      <c r="C72" s="12" t="s">
        <v>449</v>
      </c>
      <c r="D72" s="14">
        <f>SUM(E72,F72)</f>
        <v>0</v>
      </c>
      <c r="E72" s="14">
        <v>0</v>
      </c>
      <c r="F72" s="14" t="s">
        <v>20</v>
      </c>
      <c r="G72" s="14">
        <f>SUM(H72,I72)</f>
        <v>0</v>
      </c>
      <c r="H72" s="14">
        <v>0</v>
      </c>
      <c r="I72" s="14" t="s">
        <v>20</v>
      </c>
      <c r="J72" s="14">
        <f>SUM(K72,L72)</f>
        <v>0</v>
      </c>
      <c r="K72" s="14">
        <v>0</v>
      </c>
      <c r="L72" s="14" t="s">
        <v>20</v>
      </c>
    </row>
    <row r="73" spans="1:12" ht="39.75" hidden="1" customHeight="1" x14ac:dyDescent="0.25">
      <c r="A73" s="12">
        <v>4312</v>
      </c>
      <c r="B73" s="13" t="s">
        <v>450</v>
      </c>
      <c r="C73" s="12" t="s">
        <v>451</v>
      </c>
      <c r="D73" s="14">
        <f>SUM(E73,F73)</f>
        <v>0</v>
      </c>
      <c r="E73" s="14">
        <v>0</v>
      </c>
      <c r="F73" s="14" t="s">
        <v>20</v>
      </c>
      <c r="G73" s="14">
        <f>SUM(H73,I73)</f>
        <v>0</v>
      </c>
      <c r="H73" s="14">
        <v>0</v>
      </c>
      <c r="I73" s="14" t="s">
        <v>20</v>
      </c>
      <c r="J73" s="14">
        <f>SUM(K73,L73)</f>
        <v>0</v>
      </c>
      <c r="K73" s="14">
        <v>0</v>
      </c>
      <c r="L73" s="14" t="s">
        <v>20</v>
      </c>
    </row>
    <row r="74" spans="1:12" ht="39.75" hidden="1" customHeight="1" x14ac:dyDescent="0.25">
      <c r="A74" s="12">
        <v>4320</v>
      </c>
      <c r="B74" s="13" t="s">
        <v>452</v>
      </c>
      <c r="C74" s="12" t="s">
        <v>366</v>
      </c>
      <c r="D74" s="14">
        <f>SUM(D76:D77)</f>
        <v>0</v>
      </c>
      <c r="E74" s="14">
        <f>SUM(E76:E77)</f>
        <v>0</v>
      </c>
      <c r="F74" s="14" t="s">
        <v>20</v>
      </c>
      <c r="G74" s="14">
        <f>SUM(G76:G77)</f>
        <v>0</v>
      </c>
      <c r="H74" s="14">
        <f>SUM(H76:H77)</f>
        <v>0</v>
      </c>
      <c r="I74" s="14" t="s">
        <v>20</v>
      </c>
      <c r="J74" s="14">
        <f>SUM(J76:J77)</f>
        <v>0</v>
      </c>
      <c r="K74" s="14">
        <f>SUM(K76:K77)</f>
        <v>0</v>
      </c>
      <c r="L74" s="14" t="s">
        <v>20</v>
      </c>
    </row>
    <row r="75" spans="1:12" ht="39.75" hidden="1" customHeight="1" x14ac:dyDescent="0.25">
      <c r="A75" s="12"/>
      <c r="B75" s="13" t="s">
        <v>164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ht="36" hidden="1" customHeight="1" x14ac:dyDescent="0.25">
      <c r="A76" s="12">
        <v>4321</v>
      </c>
      <c r="B76" s="13" t="s">
        <v>453</v>
      </c>
      <c r="C76" s="12" t="s">
        <v>454</v>
      </c>
      <c r="D76" s="14">
        <f>SUM(E76,F76)</f>
        <v>0</v>
      </c>
      <c r="E76" s="14">
        <v>0</v>
      </c>
      <c r="F76" s="14" t="s">
        <v>20</v>
      </c>
      <c r="G76" s="14">
        <f>SUM(H76,I76)</f>
        <v>0</v>
      </c>
      <c r="H76" s="14">
        <v>0</v>
      </c>
      <c r="I76" s="14" t="s">
        <v>20</v>
      </c>
      <c r="J76" s="14">
        <f>SUM(K76,L76)</f>
        <v>0</v>
      </c>
      <c r="K76" s="14">
        <v>0</v>
      </c>
      <c r="L76" s="14" t="s">
        <v>20</v>
      </c>
    </row>
    <row r="77" spans="1:12" ht="39.75" hidden="1" customHeight="1" x14ac:dyDescent="0.25">
      <c r="A77" s="12">
        <v>4322</v>
      </c>
      <c r="B77" s="13" t="s">
        <v>455</v>
      </c>
      <c r="C77" s="12" t="s">
        <v>456</v>
      </c>
      <c r="D77" s="14">
        <f>SUM(E77,F77)</f>
        <v>0</v>
      </c>
      <c r="E77" s="14">
        <v>0</v>
      </c>
      <c r="F77" s="14" t="s">
        <v>20</v>
      </c>
      <c r="G77" s="14">
        <f>SUM(H77,I77)</f>
        <v>0</v>
      </c>
      <c r="H77" s="14">
        <v>0</v>
      </c>
      <c r="I77" s="14" t="s">
        <v>20</v>
      </c>
      <c r="J77" s="14">
        <f>SUM(K77,L77)</f>
        <v>0</v>
      </c>
      <c r="K77" s="14">
        <v>0</v>
      </c>
      <c r="L77" s="14" t="s">
        <v>20</v>
      </c>
    </row>
    <row r="78" spans="1:12" ht="39.75" hidden="1" customHeight="1" x14ac:dyDescent="0.25">
      <c r="A78" s="12">
        <v>4330</v>
      </c>
      <c r="B78" s="13" t="s">
        <v>457</v>
      </c>
      <c r="C78" s="12" t="s">
        <v>366</v>
      </c>
      <c r="D78" s="14">
        <f>SUM(D80:D82)</f>
        <v>0</v>
      </c>
      <c r="E78" s="14">
        <f>SUM(E80:E82)</f>
        <v>0</v>
      </c>
      <c r="F78" s="14" t="s">
        <v>20</v>
      </c>
      <c r="G78" s="14">
        <f>SUM(G80:G82)</f>
        <v>0</v>
      </c>
      <c r="H78" s="14">
        <f>SUM(H80:H82)</f>
        <v>0</v>
      </c>
      <c r="I78" s="14" t="s">
        <v>20</v>
      </c>
      <c r="J78" s="14">
        <f>SUM(J80:J82)</f>
        <v>0</v>
      </c>
      <c r="K78" s="14">
        <f>SUM(K80:K82)</f>
        <v>0</v>
      </c>
      <c r="L78" s="14" t="s">
        <v>20</v>
      </c>
    </row>
    <row r="79" spans="1:12" ht="39.75" hidden="1" customHeight="1" x14ac:dyDescent="0.25">
      <c r="A79" s="12"/>
      <c r="B79" s="13" t="s">
        <v>164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1:12" ht="39.75" hidden="1" customHeight="1" x14ac:dyDescent="0.25">
      <c r="A80" s="12">
        <v>4331</v>
      </c>
      <c r="B80" s="13" t="s">
        <v>458</v>
      </c>
      <c r="C80" s="12" t="s">
        <v>459</v>
      </c>
      <c r="D80" s="14">
        <f>SUM(E80,F80)</f>
        <v>0</v>
      </c>
      <c r="E80" s="14">
        <v>0</v>
      </c>
      <c r="F80" s="14" t="s">
        <v>20</v>
      </c>
      <c r="G80" s="14">
        <f>SUM(H80,I80)</f>
        <v>0</v>
      </c>
      <c r="H80" s="14">
        <v>0</v>
      </c>
      <c r="I80" s="14" t="s">
        <v>20</v>
      </c>
      <c r="J80" s="14">
        <f>SUM(K80,L80)</f>
        <v>0</v>
      </c>
      <c r="K80" s="14">
        <v>0</v>
      </c>
      <c r="L80" s="14" t="s">
        <v>20</v>
      </c>
    </row>
    <row r="81" spans="1:12" ht="39.75" hidden="1" customHeight="1" x14ac:dyDescent="0.25">
      <c r="A81" s="12">
        <v>4332</v>
      </c>
      <c r="B81" s="13" t="s">
        <v>460</v>
      </c>
      <c r="C81" s="12" t="s">
        <v>461</v>
      </c>
      <c r="D81" s="14">
        <f>SUM(E81,F81)</f>
        <v>0</v>
      </c>
      <c r="E81" s="14">
        <v>0</v>
      </c>
      <c r="F81" s="14" t="s">
        <v>20</v>
      </c>
      <c r="G81" s="14">
        <f>SUM(H81,I81)</f>
        <v>0</v>
      </c>
      <c r="H81" s="14">
        <v>0</v>
      </c>
      <c r="I81" s="14" t="s">
        <v>20</v>
      </c>
      <c r="J81" s="14">
        <f>SUM(K81,L81)</f>
        <v>0</v>
      </c>
      <c r="K81" s="14">
        <v>0</v>
      </c>
      <c r="L81" s="14" t="s">
        <v>20</v>
      </c>
    </row>
    <row r="82" spans="1:12" ht="39.75" hidden="1" customHeight="1" x14ac:dyDescent="0.25">
      <c r="A82" s="12">
        <v>4333</v>
      </c>
      <c r="B82" s="13" t="s">
        <v>462</v>
      </c>
      <c r="C82" s="12" t="s">
        <v>463</v>
      </c>
      <c r="D82" s="14">
        <f>SUM(E82,F82)</f>
        <v>0</v>
      </c>
      <c r="E82" s="14">
        <v>0</v>
      </c>
      <c r="F82" s="14" t="s">
        <v>20</v>
      </c>
      <c r="G82" s="14">
        <f>SUM(H82,I82)</f>
        <v>0</v>
      </c>
      <c r="H82" s="14">
        <v>0</v>
      </c>
      <c r="I82" s="14" t="s">
        <v>20</v>
      </c>
      <c r="J82" s="14">
        <f>SUM(K82,L82)</f>
        <v>0</v>
      </c>
      <c r="K82" s="14">
        <v>0</v>
      </c>
      <c r="L82" s="14" t="s">
        <v>20</v>
      </c>
    </row>
    <row r="83" spans="1:12" ht="39.75" hidden="1" customHeight="1" x14ac:dyDescent="0.25">
      <c r="A83" s="12">
        <v>4400</v>
      </c>
      <c r="B83" s="13" t="s">
        <v>464</v>
      </c>
      <c r="C83" s="12" t="s">
        <v>366</v>
      </c>
      <c r="D83" s="14">
        <f>SUM(D85,D89)</f>
        <v>0</v>
      </c>
      <c r="E83" s="14">
        <f>SUM(E85,E89)</f>
        <v>0</v>
      </c>
      <c r="F83" s="14" t="s">
        <v>20</v>
      </c>
      <c r="G83" s="14">
        <f>SUM(G85,G89)</f>
        <v>0</v>
      </c>
      <c r="H83" s="14">
        <f>SUM(H85,H89)</f>
        <v>0</v>
      </c>
      <c r="I83" s="14" t="s">
        <v>20</v>
      </c>
      <c r="J83" s="14">
        <f>SUM(J85,J89)</f>
        <v>0</v>
      </c>
      <c r="K83" s="14">
        <f>SUM(K85,K89)</f>
        <v>0</v>
      </c>
      <c r="L83" s="14" t="s">
        <v>20</v>
      </c>
    </row>
    <row r="84" spans="1:12" ht="39.75" hidden="1" customHeight="1" x14ac:dyDescent="0.25">
      <c r="A84" s="12"/>
      <c r="B84" s="13" t="s">
        <v>364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1:12" ht="39.75" hidden="1" customHeight="1" x14ac:dyDescent="0.25">
      <c r="A85" s="12">
        <v>4410</v>
      </c>
      <c r="B85" s="13" t="s">
        <v>465</v>
      </c>
      <c r="C85" s="12" t="s">
        <v>366</v>
      </c>
      <c r="D85" s="14">
        <f>SUM(D87:D88)</f>
        <v>0</v>
      </c>
      <c r="E85" s="14">
        <f>SUM(E87:E88)</f>
        <v>0</v>
      </c>
      <c r="F85" s="14" t="s">
        <v>20</v>
      </c>
      <c r="G85" s="14">
        <f>SUM(G87:G88)</f>
        <v>0</v>
      </c>
      <c r="H85" s="14">
        <f>SUM(H87:H88)</f>
        <v>0</v>
      </c>
      <c r="I85" s="14" t="s">
        <v>20</v>
      </c>
      <c r="J85" s="14">
        <f>SUM(J87:J88)</f>
        <v>0</v>
      </c>
      <c r="K85" s="14">
        <f>SUM(K87:K88)</f>
        <v>0</v>
      </c>
      <c r="L85" s="14" t="s">
        <v>20</v>
      </c>
    </row>
    <row r="86" spans="1:12" ht="39.75" hidden="1" customHeight="1" x14ac:dyDescent="0.25">
      <c r="A86" s="12"/>
      <c r="B86" s="13" t="s">
        <v>164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 ht="39.75" hidden="1" customHeight="1" x14ac:dyDescent="0.25">
      <c r="A87" s="12">
        <v>4411</v>
      </c>
      <c r="B87" s="13" t="s">
        <v>466</v>
      </c>
      <c r="C87" s="12" t="s">
        <v>467</v>
      </c>
      <c r="D87" s="14">
        <f>SUM(E87,F87)</f>
        <v>0</v>
      </c>
      <c r="E87" s="14">
        <v>0</v>
      </c>
      <c r="F87" s="14" t="s">
        <v>20</v>
      </c>
      <c r="G87" s="14">
        <f>SUM(H87,I87)</f>
        <v>0</v>
      </c>
      <c r="H87" s="14">
        <v>0</v>
      </c>
      <c r="I87" s="14" t="s">
        <v>20</v>
      </c>
      <c r="J87" s="14">
        <f>SUM(K87,L87)</f>
        <v>0</v>
      </c>
      <c r="K87" s="14">
        <v>0</v>
      </c>
      <c r="L87" s="14" t="s">
        <v>20</v>
      </c>
    </row>
    <row r="88" spans="1:12" ht="39.75" hidden="1" customHeight="1" x14ac:dyDescent="0.25">
      <c r="A88" s="12">
        <v>4412</v>
      </c>
      <c r="B88" s="13" t="s">
        <v>468</v>
      </c>
      <c r="C88" s="12" t="s">
        <v>469</v>
      </c>
      <c r="D88" s="14">
        <f>SUM(E88,F88)</f>
        <v>0</v>
      </c>
      <c r="E88" s="14">
        <v>0</v>
      </c>
      <c r="F88" s="14" t="s">
        <v>20</v>
      </c>
      <c r="G88" s="14">
        <f>SUM(H88,I88)</f>
        <v>0</v>
      </c>
      <c r="H88" s="14">
        <v>0</v>
      </c>
      <c r="I88" s="14" t="s">
        <v>20</v>
      </c>
      <c r="J88" s="14">
        <f>SUM(K88,L88)</f>
        <v>0</v>
      </c>
      <c r="K88" s="14">
        <v>0</v>
      </c>
      <c r="L88" s="14" t="s">
        <v>20</v>
      </c>
    </row>
    <row r="89" spans="1:12" ht="39.75" hidden="1" customHeight="1" x14ac:dyDescent="0.25">
      <c r="A89" s="12">
        <v>4420</v>
      </c>
      <c r="B89" s="13" t="s">
        <v>470</v>
      </c>
      <c r="C89" s="12" t="s">
        <v>366</v>
      </c>
      <c r="D89" s="14">
        <f>SUM(D91:D92)</f>
        <v>0</v>
      </c>
      <c r="E89" s="14">
        <f>SUM(E91:E92)</f>
        <v>0</v>
      </c>
      <c r="F89" s="14" t="s">
        <v>20</v>
      </c>
      <c r="G89" s="14">
        <f>SUM(G91:G92)</f>
        <v>0</v>
      </c>
      <c r="H89" s="14">
        <f>SUM(H91:H92)</f>
        <v>0</v>
      </c>
      <c r="I89" s="14" t="s">
        <v>20</v>
      </c>
      <c r="J89" s="14">
        <f>SUM(J91:J92)</f>
        <v>0</v>
      </c>
      <c r="K89" s="14">
        <f>SUM(K91:K92)</f>
        <v>0</v>
      </c>
      <c r="L89" s="14" t="s">
        <v>20</v>
      </c>
    </row>
    <row r="90" spans="1:12" ht="39.75" hidden="1" customHeight="1" x14ac:dyDescent="0.25">
      <c r="A90" s="12"/>
      <c r="B90" s="13" t="s">
        <v>164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1:12" ht="39.75" hidden="1" customHeight="1" x14ac:dyDescent="0.25">
      <c r="A91" s="12">
        <v>4421</v>
      </c>
      <c r="B91" s="13" t="s">
        <v>471</v>
      </c>
      <c r="C91" s="12" t="s">
        <v>472</v>
      </c>
      <c r="D91" s="14">
        <f>SUM(E91,F91)</f>
        <v>0</v>
      </c>
      <c r="E91" s="14">
        <v>0</v>
      </c>
      <c r="F91" s="14" t="s">
        <v>20</v>
      </c>
      <c r="G91" s="14">
        <f>SUM(H91,I91)</f>
        <v>0</v>
      </c>
      <c r="H91" s="14">
        <v>0</v>
      </c>
      <c r="I91" s="14" t="s">
        <v>20</v>
      </c>
      <c r="J91" s="14">
        <f>SUM(K91,L91)</f>
        <v>0</v>
      </c>
      <c r="K91" s="14">
        <v>0</v>
      </c>
      <c r="L91" s="14" t="s">
        <v>20</v>
      </c>
    </row>
    <row r="92" spans="1:12" ht="39.75" hidden="1" customHeight="1" x14ac:dyDescent="0.25">
      <c r="A92" s="12">
        <v>4422</v>
      </c>
      <c r="B92" s="13" t="s">
        <v>473</v>
      </c>
      <c r="C92" s="12" t="s">
        <v>474</v>
      </c>
      <c r="D92" s="14">
        <f>SUM(E92,F92)</f>
        <v>0</v>
      </c>
      <c r="E92" s="14">
        <v>0</v>
      </c>
      <c r="F92" s="14" t="s">
        <v>20</v>
      </c>
      <c r="G92" s="14">
        <f>SUM(H92,I92)</f>
        <v>0</v>
      </c>
      <c r="H92" s="14">
        <v>0</v>
      </c>
      <c r="I92" s="14" t="s">
        <v>20</v>
      </c>
      <c r="J92" s="14">
        <f>SUM(K92,L92)</f>
        <v>0</v>
      </c>
      <c r="K92" s="14">
        <v>0</v>
      </c>
      <c r="L92" s="14" t="s">
        <v>20</v>
      </c>
    </row>
    <row r="93" spans="1:12" ht="34.5" customHeight="1" x14ac:dyDescent="0.25">
      <c r="A93" s="12">
        <v>4500</v>
      </c>
      <c r="B93" s="13" t="s">
        <v>475</v>
      </c>
      <c r="C93" s="12"/>
      <c r="D93" s="14">
        <f>SUM(D95,D99,D103,D111)</f>
        <v>22000000</v>
      </c>
      <c r="E93" s="14">
        <f>SUM(E95,E99,E103,E111)</f>
        <v>22000000</v>
      </c>
      <c r="F93" s="14" t="s">
        <v>20</v>
      </c>
      <c r="G93" s="14">
        <f>SUM(G95,G99,G103,G111)</f>
        <v>22000000</v>
      </c>
      <c r="H93" s="14">
        <f>SUM(H95,H99,H103,H111)</f>
        <v>22000000</v>
      </c>
      <c r="I93" s="14" t="s">
        <v>20</v>
      </c>
      <c r="J93" s="14">
        <f>SUM(J95,J99,J103,J111)</f>
        <v>0</v>
      </c>
      <c r="K93" s="14">
        <f>SUM(K95,K99,K103,K111)</f>
        <v>0</v>
      </c>
      <c r="L93" s="14" t="s">
        <v>20</v>
      </c>
    </row>
    <row r="94" spans="1:12" ht="39.75" hidden="1" customHeight="1" x14ac:dyDescent="0.25">
      <c r="A94" s="12"/>
      <c r="B94" s="13" t="s">
        <v>364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1:12" ht="39.75" hidden="1" customHeight="1" x14ac:dyDescent="0.25">
      <c r="A95" s="12">
        <v>4510</v>
      </c>
      <c r="B95" s="13" t="s">
        <v>476</v>
      </c>
      <c r="C95" s="12" t="s">
        <v>366</v>
      </c>
      <c r="D95" s="14">
        <f>SUM(D97:D98)</f>
        <v>0</v>
      </c>
      <c r="E95" s="14">
        <f>SUM(E97:E98)</f>
        <v>0</v>
      </c>
      <c r="F95" s="14" t="s">
        <v>20</v>
      </c>
      <c r="G95" s="14">
        <f>SUM(G97:G98)</f>
        <v>0</v>
      </c>
      <c r="H95" s="14">
        <f>SUM(H97:H98)</f>
        <v>0</v>
      </c>
      <c r="I95" s="14" t="s">
        <v>20</v>
      </c>
      <c r="J95" s="14">
        <f>SUM(J97:J98)</f>
        <v>0</v>
      </c>
      <c r="K95" s="14">
        <f>SUM(K97:K98)</f>
        <v>0</v>
      </c>
      <c r="L95" s="14" t="s">
        <v>20</v>
      </c>
    </row>
    <row r="96" spans="1:12" ht="39.75" hidden="1" customHeight="1" x14ac:dyDescent="0.25">
      <c r="A96" s="12"/>
      <c r="B96" s="13" t="s">
        <v>164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1:12" ht="39.75" hidden="1" customHeight="1" x14ac:dyDescent="0.25">
      <c r="A97" s="12">
        <v>4511</v>
      </c>
      <c r="B97" s="13" t="s">
        <v>477</v>
      </c>
      <c r="C97" s="12" t="s">
        <v>478</v>
      </c>
      <c r="D97" s="14">
        <f>SUM(E97,F97)</f>
        <v>0</v>
      </c>
      <c r="E97" s="14">
        <v>0</v>
      </c>
      <c r="F97" s="14" t="s">
        <v>20</v>
      </c>
      <c r="G97" s="14">
        <f>SUM(H97,I97)</f>
        <v>0</v>
      </c>
      <c r="H97" s="14">
        <v>0</v>
      </c>
      <c r="I97" s="14" t="s">
        <v>20</v>
      </c>
      <c r="J97" s="14">
        <f>SUM(K97,L97)</f>
        <v>0</v>
      </c>
      <c r="K97" s="14">
        <v>0</v>
      </c>
      <c r="L97" s="14" t="s">
        <v>20</v>
      </c>
    </row>
    <row r="98" spans="1:12" ht="39.75" hidden="1" customHeight="1" x14ac:dyDescent="0.25">
      <c r="A98" s="12">
        <v>4512</v>
      </c>
      <c r="B98" s="13" t="s">
        <v>479</v>
      </c>
      <c r="C98" s="12" t="s">
        <v>480</v>
      </c>
      <c r="D98" s="14">
        <f>SUM(E98,F98)</f>
        <v>0</v>
      </c>
      <c r="E98" s="14">
        <v>0</v>
      </c>
      <c r="F98" s="14" t="s">
        <v>20</v>
      </c>
      <c r="G98" s="14">
        <f>SUM(H98,I98)</f>
        <v>0</v>
      </c>
      <c r="H98" s="14">
        <v>0</v>
      </c>
      <c r="I98" s="14" t="s">
        <v>20</v>
      </c>
      <c r="J98" s="14">
        <f>SUM(K98,L98)</f>
        <v>0</v>
      </c>
      <c r="K98" s="14">
        <v>0</v>
      </c>
      <c r="L98" s="14" t="s">
        <v>20</v>
      </c>
    </row>
    <row r="99" spans="1:12" ht="39.75" hidden="1" customHeight="1" x14ac:dyDescent="0.25">
      <c r="A99" s="12">
        <v>4520</v>
      </c>
      <c r="B99" s="13" t="s">
        <v>481</v>
      </c>
      <c r="C99" s="12" t="s">
        <v>366</v>
      </c>
      <c r="D99" s="14">
        <f>SUM(D101:D102)</f>
        <v>0</v>
      </c>
      <c r="E99" s="14">
        <f>SUM(E101:E102)</f>
        <v>0</v>
      </c>
      <c r="F99" s="14" t="s">
        <v>20</v>
      </c>
      <c r="G99" s="14">
        <f>SUM(G101:G102)</f>
        <v>0</v>
      </c>
      <c r="H99" s="14">
        <f>SUM(H101:H102)</f>
        <v>0</v>
      </c>
      <c r="I99" s="14" t="s">
        <v>20</v>
      </c>
      <c r="J99" s="14">
        <f>SUM(J101:J102)</f>
        <v>0</v>
      </c>
      <c r="K99" s="14">
        <f>SUM(K101:K102)</f>
        <v>0</v>
      </c>
      <c r="L99" s="14" t="s">
        <v>20</v>
      </c>
    </row>
    <row r="100" spans="1:12" ht="39.75" hidden="1" customHeight="1" x14ac:dyDescent="0.25">
      <c r="A100" s="12"/>
      <c r="B100" s="13" t="s">
        <v>164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1:12" ht="39.75" hidden="1" customHeight="1" x14ac:dyDescent="0.25">
      <c r="A101" s="12">
        <v>4521</v>
      </c>
      <c r="B101" s="13" t="s">
        <v>482</v>
      </c>
      <c r="C101" s="12" t="s">
        <v>483</v>
      </c>
      <c r="D101" s="14">
        <f>SUM(E101,F101)</f>
        <v>0</v>
      </c>
      <c r="E101" s="14">
        <v>0</v>
      </c>
      <c r="F101" s="14" t="s">
        <v>20</v>
      </c>
      <c r="G101" s="14">
        <f>SUM(H101,I101)</f>
        <v>0</v>
      </c>
      <c r="H101" s="14">
        <v>0</v>
      </c>
      <c r="I101" s="14" t="s">
        <v>20</v>
      </c>
      <c r="J101" s="14">
        <f>SUM(K101,L101)</f>
        <v>0</v>
      </c>
      <c r="K101" s="14">
        <v>0</v>
      </c>
      <c r="L101" s="14" t="s">
        <v>20</v>
      </c>
    </row>
    <row r="102" spans="1:12" ht="39.75" hidden="1" customHeight="1" x14ac:dyDescent="0.25">
      <c r="A102" s="12">
        <v>4522</v>
      </c>
      <c r="B102" s="13" t="s">
        <v>484</v>
      </c>
      <c r="C102" s="12" t="s">
        <v>485</v>
      </c>
      <c r="D102" s="14">
        <f>SUM(E102,F102)</f>
        <v>0</v>
      </c>
      <c r="E102" s="14">
        <v>0</v>
      </c>
      <c r="F102" s="14" t="s">
        <v>20</v>
      </c>
      <c r="G102" s="14">
        <f>SUM(H102,I102)</f>
        <v>0</v>
      </c>
      <c r="H102" s="14">
        <v>0</v>
      </c>
      <c r="I102" s="14" t="s">
        <v>20</v>
      </c>
      <c r="J102" s="14">
        <f>SUM(K102,L102)</f>
        <v>0</v>
      </c>
      <c r="K102" s="14">
        <v>0</v>
      </c>
      <c r="L102" s="14" t="s">
        <v>20</v>
      </c>
    </row>
    <row r="103" spans="1:12" ht="37.5" customHeight="1" x14ac:dyDescent="0.25">
      <c r="A103" s="12">
        <v>4530</v>
      </c>
      <c r="B103" s="13" t="s">
        <v>486</v>
      </c>
      <c r="C103" s="12" t="s">
        <v>366</v>
      </c>
      <c r="D103" s="14">
        <f>SUM(D105:D107)</f>
        <v>22000000</v>
      </c>
      <c r="E103" s="14">
        <f>SUM(E105:E107)</f>
        <v>22000000</v>
      </c>
      <c r="F103" s="14" t="s">
        <v>20</v>
      </c>
      <c r="G103" s="14">
        <f>SUM(G105:G107)</f>
        <v>22000000</v>
      </c>
      <c r="H103" s="14">
        <f>SUM(H105:H107)</f>
        <v>22000000</v>
      </c>
      <c r="I103" s="14" t="s">
        <v>20</v>
      </c>
      <c r="J103" s="14">
        <f>SUM(J105:J107)</f>
        <v>0</v>
      </c>
      <c r="K103" s="14">
        <f>SUM(K105:K107)</f>
        <v>0</v>
      </c>
      <c r="L103" s="14" t="s">
        <v>20</v>
      </c>
    </row>
    <row r="104" spans="1:12" ht="39.75" hidden="1" customHeight="1" x14ac:dyDescent="0.25">
      <c r="A104" s="12"/>
      <c r="B104" s="13" t="s">
        <v>164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1:12" ht="44.25" customHeight="1" x14ac:dyDescent="0.25">
      <c r="A105" s="12">
        <v>4531</v>
      </c>
      <c r="B105" s="13" t="s">
        <v>487</v>
      </c>
      <c r="C105" s="12" t="s">
        <v>488</v>
      </c>
      <c r="D105" s="14">
        <f>SUM(E105,F105)</f>
        <v>22000000</v>
      </c>
      <c r="E105" s="14">
        <v>22000000</v>
      </c>
      <c r="F105" s="14" t="s">
        <v>20</v>
      </c>
      <c r="G105" s="14">
        <f>SUM(H105,I105)</f>
        <v>22000000</v>
      </c>
      <c r="H105" s="14">
        <v>22000000</v>
      </c>
      <c r="I105" s="14" t="s">
        <v>20</v>
      </c>
      <c r="J105" s="14">
        <f>SUM(K105,L105)</f>
        <v>0</v>
      </c>
      <c r="K105" s="14">
        <v>0</v>
      </c>
      <c r="L105" s="14" t="s">
        <v>20</v>
      </c>
    </row>
    <row r="106" spans="1:12" ht="39.75" hidden="1" customHeight="1" x14ac:dyDescent="0.25">
      <c r="A106" s="12">
        <v>4532</v>
      </c>
      <c r="B106" s="13" t="s">
        <v>489</v>
      </c>
      <c r="C106" s="12" t="s">
        <v>490</v>
      </c>
      <c r="D106" s="14">
        <f>SUM(E106,F106)</f>
        <v>0</v>
      </c>
      <c r="E106" s="14">
        <v>0</v>
      </c>
      <c r="F106" s="14" t="s">
        <v>20</v>
      </c>
      <c r="G106" s="14">
        <f>SUM(H106,I106)</f>
        <v>0</v>
      </c>
      <c r="H106" s="14">
        <v>0</v>
      </c>
      <c r="I106" s="14" t="s">
        <v>20</v>
      </c>
      <c r="J106" s="14">
        <f>SUM(K106,L106)</f>
        <v>0</v>
      </c>
      <c r="K106" s="14">
        <v>0</v>
      </c>
      <c r="L106" s="14" t="s">
        <v>20</v>
      </c>
    </row>
    <row r="107" spans="1:12" ht="39.75" hidden="1" customHeight="1" x14ac:dyDescent="0.25">
      <c r="A107" s="12">
        <v>4533</v>
      </c>
      <c r="B107" s="13" t="s">
        <v>491</v>
      </c>
      <c r="C107" s="12" t="s">
        <v>492</v>
      </c>
      <c r="D107" s="14">
        <f>SUM(D108,D109,D110)</f>
        <v>0</v>
      </c>
      <c r="E107" s="14">
        <f>SUM(E108,E109,E110)</f>
        <v>0</v>
      </c>
      <c r="F107" s="14" t="s">
        <v>20</v>
      </c>
      <c r="G107" s="14">
        <f>SUM(G108,G109,G110)</f>
        <v>0</v>
      </c>
      <c r="H107" s="14">
        <f>SUM(H108,H109,H110)</f>
        <v>0</v>
      </c>
      <c r="I107" s="14" t="s">
        <v>20</v>
      </c>
      <c r="J107" s="14">
        <f>SUM(J108,J109,J110)</f>
        <v>0</v>
      </c>
      <c r="K107" s="14">
        <f>SUM(K108,K109,K110)</f>
        <v>0</v>
      </c>
      <c r="L107" s="14" t="s">
        <v>20</v>
      </c>
    </row>
    <row r="108" spans="1:12" ht="39.75" hidden="1" customHeight="1" x14ac:dyDescent="0.25">
      <c r="A108" s="12">
        <v>4534</v>
      </c>
      <c r="B108" s="13" t="s">
        <v>493</v>
      </c>
      <c r="C108" s="12"/>
      <c r="D108" s="14">
        <f>SUM(E108,F108)</f>
        <v>0</v>
      </c>
      <c r="E108" s="14">
        <v>0</v>
      </c>
      <c r="F108" s="14" t="s">
        <v>20</v>
      </c>
      <c r="G108" s="14">
        <f>SUM(H108,I108)</f>
        <v>0</v>
      </c>
      <c r="H108" s="14">
        <v>0</v>
      </c>
      <c r="I108" s="14" t="s">
        <v>20</v>
      </c>
      <c r="J108" s="14">
        <f>SUM(K108,L108)</f>
        <v>0</v>
      </c>
      <c r="K108" s="14">
        <v>0</v>
      </c>
      <c r="L108" s="14" t="s">
        <v>20</v>
      </c>
    </row>
    <row r="109" spans="1:12" ht="39.75" hidden="1" customHeight="1" x14ac:dyDescent="0.25">
      <c r="A109" s="12">
        <v>4535</v>
      </c>
      <c r="B109" s="13" t="s">
        <v>494</v>
      </c>
      <c r="C109" s="12"/>
      <c r="D109" s="14">
        <f>SUM(E109,F109)</f>
        <v>0</v>
      </c>
      <c r="E109" s="14">
        <v>0</v>
      </c>
      <c r="F109" s="14" t="s">
        <v>20</v>
      </c>
      <c r="G109" s="14">
        <f>SUM(H109,I109)</f>
        <v>0</v>
      </c>
      <c r="H109" s="14">
        <v>0</v>
      </c>
      <c r="I109" s="14" t="s">
        <v>20</v>
      </c>
      <c r="J109" s="14">
        <f>SUM(K109,L109)</f>
        <v>0</v>
      </c>
      <c r="K109" s="14">
        <v>0</v>
      </c>
      <c r="L109" s="14" t="s">
        <v>20</v>
      </c>
    </row>
    <row r="110" spans="1:12" ht="39.75" hidden="1" customHeight="1" x14ac:dyDescent="0.25">
      <c r="A110" s="12">
        <v>4536</v>
      </c>
      <c r="B110" s="13" t="s">
        <v>495</v>
      </c>
      <c r="C110" s="12"/>
      <c r="D110" s="14">
        <f>SUM(E110,F110)</f>
        <v>0</v>
      </c>
      <c r="E110" s="14">
        <f>0-SUM(E109,E112)</f>
        <v>0</v>
      </c>
      <c r="F110" s="14" t="s">
        <v>20</v>
      </c>
      <c r="G110" s="14">
        <f>SUM(H110,I110)</f>
        <v>0</v>
      </c>
      <c r="H110" s="14">
        <f>0-SUM(H109,H112)</f>
        <v>0</v>
      </c>
      <c r="I110" s="14" t="s">
        <v>20</v>
      </c>
      <c r="J110" s="14">
        <f>SUM(K110,L110)</f>
        <v>0</v>
      </c>
      <c r="K110" s="14">
        <f>0-SUM(K109,K112)</f>
        <v>0</v>
      </c>
      <c r="L110" s="14" t="s">
        <v>20</v>
      </c>
    </row>
    <row r="111" spans="1:12" ht="39.75" hidden="1" customHeight="1" x14ac:dyDescent="0.25">
      <c r="A111" s="12">
        <v>4540</v>
      </c>
      <c r="B111" s="13" t="s">
        <v>496</v>
      </c>
      <c r="C111" s="12" t="s">
        <v>366</v>
      </c>
      <c r="D111" s="14">
        <f>SUM(D113:D115)</f>
        <v>0</v>
      </c>
      <c r="E111" s="14">
        <f>SUM(E113:E115)</f>
        <v>0</v>
      </c>
      <c r="F111" s="14" t="s">
        <v>20</v>
      </c>
      <c r="G111" s="14">
        <f>SUM(G113:G115)</f>
        <v>0</v>
      </c>
      <c r="H111" s="14">
        <f>SUM(H113:H115)</f>
        <v>0</v>
      </c>
      <c r="I111" s="14" t="s">
        <v>20</v>
      </c>
      <c r="J111" s="14">
        <f>SUM(J113:J115)</f>
        <v>0</v>
      </c>
      <c r="K111" s="14">
        <f>SUM(K113:K115)</f>
        <v>0</v>
      </c>
      <c r="L111" s="14" t="s">
        <v>20</v>
      </c>
    </row>
    <row r="112" spans="1:12" ht="39.75" hidden="1" customHeight="1" x14ac:dyDescent="0.25">
      <c r="A112" s="12"/>
      <c r="B112" s="13" t="s">
        <v>164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2" ht="39.75" hidden="1" customHeight="1" x14ac:dyDescent="0.25">
      <c r="A113" s="12">
        <v>4541</v>
      </c>
      <c r="B113" s="13" t="s">
        <v>497</v>
      </c>
      <c r="C113" s="12" t="s">
        <v>498</v>
      </c>
      <c r="D113" s="14">
        <f>SUM(E113,F113)</f>
        <v>0</v>
      </c>
      <c r="E113" s="14">
        <v>0</v>
      </c>
      <c r="F113" s="14" t="s">
        <v>20</v>
      </c>
      <c r="G113" s="14">
        <f>SUM(H113,I113)</f>
        <v>0</v>
      </c>
      <c r="H113" s="14">
        <v>0</v>
      </c>
      <c r="I113" s="14" t="s">
        <v>20</v>
      </c>
      <c r="J113" s="14">
        <f>SUM(K113,L113)</f>
        <v>0</v>
      </c>
      <c r="K113" s="14">
        <v>0</v>
      </c>
      <c r="L113" s="14" t="s">
        <v>20</v>
      </c>
    </row>
    <row r="114" spans="1:12" ht="39.75" hidden="1" customHeight="1" x14ac:dyDescent="0.25">
      <c r="A114" s="12">
        <v>4542</v>
      </c>
      <c r="B114" s="13" t="s">
        <v>499</v>
      </c>
      <c r="C114" s="12" t="s">
        <v>500</v>
      </c>
      <c r="D114" s="14">
        <f>SUM(E114,F114)</f>
        <v>0</v>
      </c>
      <c r="E114" s="14">
        <v>0</v>
      </c>
      <c r="F114" s="14" t="s">
        <v>20</v>
      </c>
      <c r="G114" s="14">
        <f>SUM(H114,I114)</f>
        <v>0</v>
      </c>
      <c r="H114" s="14">
        <v>0</v>
      </c>
      <c r="I114" s="14" t="s">
        <v>20</v>
      </c>
      <c r="J114" s="14">
        <f>SUM(K114,L114)</f>
        <v>0</v>
      </c>
      <c r="K114" s="14">
        <v>0</v>
      </c>
      <c r="L114" s="14" t="s">
        <v>20</v>
      </c>
    </row>
    <row r="115" spans="1:12" ht="39.75" hidden="1" customHeight="1" x14ac:dyDescent="0.25">
      <c r="A115" s="12">
        <v>4543</v>
      </c>
      <c r="B115" s="13" t="s">
        <v>501</v>
      </c>
      <c r="C115" s="12" t="s">
        <v>502</v>
      </c>
      <c r="D115" s="14">
        <f>SUM(D116,D117,D118)</f>
        <v>0</v>
      </c>
      <c r="E115" s="14">
        <f>SUM(E116,E117,E118)</f>
        <v>0</v>
      </c>
      <c r="F115" s="14" t="s">
        <v>20</v>
      </c>
      <c r="G115" s="14">
        <f>SUM(G116,G117,G118)</f>
        <v>0</v>
      </c>
      <c r="H115" s="14">
        <f>SUM(H116,H117,H118)</f>
        <v>0</v>
      </c>
      <c r="I115" s="14" t="s">
        <v>20</v>
      </c>
      <c r="J115" s="14">
        <f>SUM(J116,J117,J118)</f>
        <v>0</v>
      </c>
      <c r="K115" s="14">
        <f>SUM(K116,K117,K118)</f>
        <v>0</v>
      </c>
      <c r="L115" s="14" t="s">
        <v>20</v>
      </c>
    </row>
    <row r="116" spans="1:12" ht="39.75" hidden="1" customHeight="1" x14ac:dyDescent="0.25">
      <c r="A116" s="12">
        <v>4544</v>
      </c>
      <c r="B116" s="13" t="s">
        <v>503</v>
      </c>
      <c r="C116" s="12"/>
      <c r="D116" s="14">
        <f>SUM(E116,F116)</f>
        <v>0</v>
      </c>
      <c r="E116" s="14">
        <v>0</v>
      </c>
      <c r="F116" s="14" t="s">
        <v>20</v>
      </c>
      <c r="G116" s="14">
        <f>SUM(H116,I116)</f>
        <v>0</v>
      </c>
      <c r="H116" s="14">
        <v>0</v>
      </c>
      <c r="I116" s="14" t="s">
        <v>20</v>
      </c>
      <c r="J116" s="14">
        <f>SUM(K116,L116)</f>
        <v>0</v>
      </c>
      <c r="K116" s="14">
        <v>0</v>
      </c>
      <c r="L116" s="14" t="s">
        <v>20</v>
      </c>
    </row>
    <row r="117" spans="1:12" ht="39.75" hidden="1" customHeight="1" x14ac:dyDescent="0.25">
      <c r="A117" s="12">
        <v>4545</v>
      </c>
      <c r="B117" s="13" t="s">
        <v>494</v>
      </c>
      <c r="C117" s="12"/>
      <c r="D117" s="14">
        <f>SUM(E117,F117)</f>
        <v>0</v>
      </c>
      <c r="E117" s="14">
        <v>0</v>
      </c>
      <c r="F117" s="14" t="s">
        <v>20</v>
      </c>
      <c r="G117" s="14">
        <f>SUM(H117,I117)</f>
        <v>0</v>
      </c>
      <c r="H117" s="14">
        <v>0</v>
      </c>
      <c r="I117" s="14" t="s">
        <v>20</v>
      </c>
      <c r="J117" s="14">
        <f>SUM(K117,L117)</f>
        <v>0</v>
      </c>
      <c r="K117" s="14">
        <v>0</v>
      </c>
      <c r="L117" s="14" t="s">
        <v>20</v>
      </c>
    </row>
    <row r="118" spans="1:12" ht="39.75" hidden="1" customHeight="1" x14ac:dyDescent="0.25">
      <c r="A118" s="12">
        <v>4546</v>
      </c>
      <c r="B118" s="13" t="s">
        <v>495</v>
      </c>
      <c r="C118" s="12"/>
      <c r="D118" s="14">
        <f>SUM(E118,F118)</f>
        <v>0</v>
      </c>
      <c r="E118" s="14">
        <v>0</v>
      </c>
      <c r="F118" s="14" t="s">
        <v>20</v>
      </c>
      <c r="G118" s="14">
        <f>SUM(H118,I118)</f>
        <v>0</v>
      </c>
      <c r="H118" s="14">
        <v>0</v>
      </c>
      <c r="I118" s="14" t="s">
        <v>20</v>
      </c>
      <c r="J118" s="14">
        <f>SUM(K118,L118)</f>
        <v>0</v>
      </c>
      <c r="K118" s="14">
        <v>0</v>
      </c>
      <c r="L118" s="14" t="s">
        <v>20</v>
      </c>
    </row>
    <row r="119" spans="1:12" ht="33.75" customHeight="1" x14ac:dyDescent="0.25">
      <c r="A119" s="12">
        <v>4600</v>
      </c>
      <c r="B119" s="13" t="s">
        <v>504</v>
      </c>
      <c r="C119" s="12" t="s">
        <v>366</v>
      </c>
      <c r="D119" s="14">
        <f>SUM(D121,D125,D131)</f>
        <v>3000000</v>
      </c>
      <c r="E119" s="14">
        <f>SUM(E121,E125,E131)</f>
        <v>3000000</v>
      </c>
      <c r="F119" s="14" t="s">
        <v>20</v>
      </c>
      <c r="G119" s="14">
        <f>SUM(G121,G125,G131)</f>
        <v>3000000</v>
      </c>
      <c r="H119" s="14">
        <f>SUM(H121,H125,H131)</f>
        <v>3000000</v>
      </c>
      <c r="I119" s="14" t="s">
        <v>20</v>
      </c>
      <c r="J119" s="14">
        <f>SUM(J121,J125,J131)</f>
        <v>0</v>
      </c>
      <c r="K119" s="14">
        <f>SUM(K121,K125,K131)</f>
        <v>0</v>
      </c>
      <c r="L119" s="14" t="s">
        <v>20</v>
      </c>
    </row>
    <row r="120" spans="1:12" ht="39.75" hidden="1" customHeight="1" x14ac:dyDescent="0.25">
      <c r="A120" s="12"/>
      <c r="B120" s="13" t="s">
        <v>364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 ht="39.75" hidden="1" customHeight="1" x14ac:dyDescent="0.25">
      <c r="A121" s="12">
        <v>4610</v>
      </c>
      <c r="B121" s="13" t="s">
        <v>505</v>
      </c>
      <c r="C121" s="12"/>
      <c r="D121" s="14">
        <f>SUM(D123:D124)</f>
        <v>0</v>
      </c>
      <c r="E121" s="14">
        <f>SUM(E123:E124)</f>
        <v>0</v>
      </c>
      <c r="F121" s="14" t="s">
        <v>20</v>
      </c>
      <c r="G121" s="14">
        <f>SUM(G123:G124)</f>
        <v>0</v>
      </c>
      <c r="H121" s="14">
        <f>SUM(H123:H124)</f>
        <v>0</v>
      </c>
      <c r="I121" s="14" t="s">
        <v>20</v>
      </c>
      <c r="J121" s="14">
        <f>SUM(J123:J124)</f>
        <v>0</v>
      </c>
      <c r="K121" s="14">
        <f>SUM(K123:K124)</f>
        <v>0</v>
      </c>
      <c r="L121" s="14" t="s">
        <v>20</v>
      </c>
    </row>
    <row r="122" spans="1:12" ht="39.75" hidden="1" customHeight="1" x14ac:dyDescent="0.25">
      <c r="A122" s="12"/>
      <c r="B122" s="13" t="s">
        <v>364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2" ht="39.75" hidden="1" customHeight="1" x14ac:dyDescent="0.25">
      <c r="A123" s="12">
        <v>4610</v>
      </c>
      <c r="B123" s="13" t="s">
        <v>506</v>
      </c>
      <c r="C123" s="12" t="s">
        <v>507</v>
      </c>
      <c r="D123" s="14">
        <f>SUM(E123,F123)</f>
        <v>0</v>
      </c>
      <c r="E123" s="14">
        <v>0</v>
      </c>
      <c r="F123" s="14" t="s">
        <v>20</v>
      </c>
      <c r="G123" s="14">
        <f>SUM(H123,I123)</f>
        <v>0</v>
      </c>
      <c r="H123" s="14">
        <v>0</v>
      </c>
      <c r="I123" s="14" t="s">
        <v>20</v>
      </c>
      <c r="J123" s="14">
        <f>SUM(K123,L123)</f>
        <v>0</v>
      </c>
      <c r="K123" s="14">
        <v>0</v>
      </c>
      <c r="L123" s="14" t="s">
        <v>20</v>
      </c>
    </row>
    <row r="124" spans="1:12" ht="39.75" hidden="1" customHeight="1" x14ac:dyDescent="0.25">
      <c r="A124" s="12">
        <v>4620</v>
      </c>
      <c r="B124" s="13" t="s">
        <v>508</v>
      </c>
      <c r="C124" s="12" t="s">
        <v>509</v>
      </c>
      <c r="D124" s="14">
        <f>SUM(E124,F124)</f>
        <v>0</v>
      </c>
      <c r="E124" s="14">
        <v>0</v>
      </c>
      <c r="F124" s="14" t="s">
        <v>20</v>
      </c>
      <c r="G124" s="14">
        <f>SUM(H124,I124)</f>
        <v>0</v>
      </c>
      <c r="H124" s="14">
        <v>0</v>
      </c>
      <c r="I124" s="14" t="s">
        <v>20</v>
      </c>
      <c r="J124" s="14">
        <f>SUM(K124,L124)</f>
        <v>0</v>
      </c>
      <c r="K124" s="14">
        <v>0</v>
      </c>
      <c r="L124" s="14" t="s">
        <v>20</v>
      </c>
    </row>
    <row r="125" spans="1:12" ht="45.75" customHeight="1" x14ac:dyDescent="0.25">
      <c r="A125" s="12">
        <v>4630</v>
      </c>
      <c r="B125" s="13" t="s">
        <v>510</v>
      </c>
      <c r="C125" s="12" t="s">
        <v>366</v>
      </c>
      <c r="D125" s="14">
        <f>SUM(D127:D130)</f>
        <v>3000000</v>
      </c>
      <c r="E125" s="14">
        <f>SUM(E127:E130)</f>
        <v>3000000</v>
      </c>
      <c r="F125" s="14" t="s">
        <v>20</v>
      </c>
      <c r="G125" s="14">
        <f>SUM(G127:G130)</f>
        <v>3000000</v>
      </c>
      <c r="H125" s="14">
        <f>SUM(H127:H130)</f>
        <v>3000000</v>
      </c>
      <c r="I125" s="14" t="s">
        <v>20</v>
      </c>
      <c r="J125" s="14">
        <f>SUM(J127:J130)</f>
        <v>0</v>
      </c>
      <c r="K125" s="14">
        <f>SUM(K127:K130)</f>
        <v>0</v>
      </c>
      <c r="L125" s="14" t="s">
        <v>20</v>
      </c>
    </row>
    <row r="126" spans="1:12" ht="39.75" hidden="1" customHeight="1" x14ac:dyDescent="0.25">
      <c r="A126" s="12"/>
      <c r="B126" s="13" t="s">
        <v>511</v>
      </c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1:12" ht="39.75" hidden="1" customHeight="1" x14ac:dyDescent="0.25">
      <c r="A127" s="12">
        <v>4631</v>
      </c>
      <c r="B127" s="13" t="s">
        <v>512</v>
      </c>
      <c r="C127" s="12" t="s">
        <v>513</v>
      </c>
      <c r="D127" s="14">
        <f>SUM(E127,F127)</f>
        <v>0</v>
      </c>
      <c r="E127" s="14">
        <v>0</v>
      </c>
      <c r="F127" s="14" t="s">
        <v>20</v>
      </c>
      <c r="G127" s="14">
        <f>SUM(H127,I127)</f>
        <v>0</v>
      </c>
      <c r="H127" s="14">
        <v>0</v>
      </c>
      <c r="I127" s="14" t="s">
        <v>20</v>
      </c>
      <c r="J127" s="14">
        <f>SUM(K127,L127)</f>
        <v>0</v>
      </c>
      <c r="K127" s="14">
        <v>0</v>
      </c>
      <c r="L127" s="14" t="s">
        <v>20</v>
      </c>
    </row>
    <row r="128" spans="1:12" ht="35.25" customHeight="1" x14ac:dyDescent="0.25">
      <c r="A128" s="12">
        <v>4632</v>
      </c>
      <c r="B128" s="13" t="s">
        <v>514</v>
      </c>
      <c r="C128" s="12" t="s">
        <v>515</v>
      </c>
      <c r="D128" s="14">
        <f>SUM(E128,F128)</f>
        <v>1500000</v>
      </c>
      <c r="E128" s="14">
        <v>1500000</v>
      </c>
      <c r="F128" s="14" t="s">
        <v>20</v>
      </c>
      <c r="G128" s="14">
        <f>SUM(H128,I128)</f>
        <v>1500000</v>
      </c>
      <c r="H128" s="14">
        <v>1500000</v>
      </c>
      <c r="I128" s="14" t="s">
        <v>20</v>
      </c>
      <c r="J128" s="14">
        <f>SUM(K128,L128)</f>
        <v>0</v>
      </c>
      <c r="K128" s="14">
        <v>0</v>
      </c>
      <c r="L128" s="14" t="s">
        <v>20</v>
      </c>
    </row>
    <row r="129" spans="1:12" ht="39.75" hidden="1" customHeight="1" x14ac:dyDescent="0.25">
      <c r="A129" s="12">
        <v>4633</v>
      </c>
      <c r="B129" s="13" t="s">
        <v>516</v>
      </c>
      <c r="C129" s="12" t="s">
        <v>517</v>
      </c>
      <c r="D129" s="14">
        <f>SUM(E129,F129)</f>
        <v>0</v>
      </c>
      <c r="E129" s="14">
        <v>0</v>
      </c>
      <c r="F129" s="14" t="s">
        <v>20</v>
      </c>
      <c r="G129" s="14">
        <f>SUM(H129,I129)</f>
        <v>0</v>
      </c>
      <c r="H129" s="14">
        <v>0</v>
      </c>
      <c r="I129" s="14" t="s">
        <v>20</v>
      </c>
      <c r="J129" s="14">
        <f>SUM(K129,L129)</f>
        <v>0</v>
      </c>
      <c r="K129" s="14">
        <v>0</v>
      </c>
      <c r="L129" s="14" t="s">
        <v>20</v>
      </c>
    </row>
    <row r="130" spans="1:12" ht="38.25" customHeight="1" x14ac:dyDescent="0.25">
      <c r="A130" s="12">
        <v>4634</v>
      </c>
      <c r="B130" s="13" t="s">
        <v>518</v>
      </c>
      <c r="C130" s="12" t="s">
        <v>519</v>
      </c>
      <c r="D130" s="14">
        <f>SUM(E130,F130)</f>
        <v>1500000</v>
      </c>
      <c r="E130" s="14">
        <v>1500000</v>
      </c>
      <c r="F130" s="14" t="s">
        <v>20</v>
      </c>
      <c r="G130" s="14">
        <f>SUM(H130,I130)</f>
        <v>1500000</v>
      </c>
      <c r="H130" s="14">
        <v>1500000</v>
      </c>
      <c r="I130" s="14" t="s">
        <v>20</v>
      </c>
      <c r="J130" s="14">
        <f>SUM(K130,L130)</f>
        <v>0</v>
      </c>
      <c r="K130" s="14">
        <v>0</v>
      </c>
      <c r="L130" s="14" t="s">
        <v>20</v>
      </c>
    </row>
    <row r="131" spans="1:12" ht="39.75" hidden="1" customHeight="1" x14ac:dyDescent="0.25">
      <c r="A131" s="12">
        <v>4640</v>
      </c>
      <c r="B131" s="13" t="s">
        <v>520</v>
      </c>
      <c r="C131" s="12" t="s">
        <v>366</v>
      </c>
      <c r="D131" s="14">
        <f>SUM(D133)</f>
        <v>0</v>
      </c>
      <c r="E131" s="14">
        <f>SUM(E133)</f>
        <v>0</v>
      </c>
      <c r="F131" s="14" t="s">
        <v>20</v>
      </c>
      <c r="G131" s="14">
        <f>SUM(G133)</f>
        <v>0</v>
      </c>
      <c r="H131" s="14">
        <f>SUM(H133)</f>
        <v>0</v>
      </c>
      <c r="I131" s="14" t="s">
        <v>20</v>
      </c>
      <c r="J131" s="14">
        <f>SUM(J133)</f>
        <v>0</v>
      </c>
      <c r="K131" s="14">
        <f>SUM(K133)</f>
        <v>0</v>
      </c>
      <c r="L131" s="14" t="s">
        <v>20</v>
      </c>
    </row>
    <row r="132" spans="1:12" ht="39.75" hidden="1" customHeight="1" x14ac:dyDescent="0.25">
      <c r="A132" s="12"/>
      <c r="B132" s="13" t="s">
        <v>511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1:12" ht="39.75" hidden="1" customHeight="1" x14ac:dyDescent="0.25">
      <c r="A133" s="12">
        <v>4641</v>
      </c>
      <c r="B133" s="13" t="s">
        <v>521</v>
      </c>
      <c r="C133" s="12" t="s">
        <v>522</v>
      </c>
      <c r="D133" s="14">
        <f>SUM(E133,F133)</f>
        <v>0</v>
      </c>
      <c r="E133" s="14">
        <v>0</v>
      </c>
      <c r="F133" s="14" t="s">
        <v>20</v>
      </c>
      <c r="G133" s="14">
        <f>SUM(H133,I133)</f>
        <v>0</v>
      </c>
      <c r="H133" s="14">
        <v>0</v>
      </c>
      <c r="I133" s="14" t="s">
        <v>20</v>
      </c>
      <c r="J133" s="14">
        <f>SUM(K133,L133)</f>
        <v>0</v>
      </c>
      <c r="K133" s="14">
        <v>0</v>
      </c>
      <c r="L133" s="14" t="s">
        <v>20</v>
      </c>
    </row>
    <row r="134" spans="1:12" ht="48.75" customHeight="1" x14ac:dyDescent="0.25">
      <c r="A134" s="12">
        <v>4700</v>
      </c>
      <c r="B134" s="13" t="s">
        <v>523</v>
      </c>
      <c r="C134" s="12" t="s">
        <v>366</v>
      </c>
      <c r="D134" s="14">
        <f t="shared" ref="D134:L134" si="11">SUM(D136,D140,D146,D149,D153,D156,D159)</f>
        <v>3000000</v>
      </c>
      <c r="E134" s="14">
        <f t="shared" si="11"/>
        <v>33000000</v>
      </c>
      <c r="F134" s="14">
        <f t="shared" si="11"/>
        <v>0</v>
      </c>
      <c r="G134" s="14">
        <f t="shared" si="11"/>
        <v>3000000</v>
      </c>
      <c r="H134" s="14">
        <f t="shared" si="11"/>
        <v>33000000</v>
      </c>
      <c r="I134" s="14">
        <f t="shared" si="11"/>
        <v>0</v>
      </c>
      <c r="J134" s="14">
        <f t="shared" si="11"/>
        <v>32000</v>
      </c>
      <c r="K134" s="14">
        <f t="shared" si="11"/>
        <v>32000</v>
      </c>
      <c r="L134" s="14">
        <f t="shared" si="11"/>
        <v>0</v>
      </c>
    </row>
    <row r="135" spans="1:12" ht="39.75" hidden="1" customHeight="1" x14ac:dyDescent="0.25">
      <c r="A135" s="12"/>
      <c r="B135" s="13" t="s">
        <v>364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ht="39.75" hidden="1" customHeight="1" x14ac:dyDescent="0.25">
      <c r="A136" s="12">
        <v>4710</v>
      </c>
      <c r="B136" s="13" t="s">
        <v>524</v>
      </c>
      <c r="C136" s="12" t="s">
        <v>366</v>
      </c>
      <c r="D136" s="14">
        <f>SUM(D138:D139)</f>
        <v>0</v>
      </c>
      <c r="E136" s="14">
        <f>SUM(E138:E139)</f>
        <v>0</v>
      </c>
      <c r="F136" s="14" t="s">
        <v>20</v>
      </c>
      <c r="G136" s="14">
        <f>SUM(G138:G139)</f>
        <v>0</v>
      </c>
      <c r="H136" s="14">
        <f>SUM(H138:H139)</f>
        <v>0</v>
      </c>
      <c r="I136" s="14" t="s">
        <v>20</v>
      </c>
      <c r="J136" s="14">
        <f>SUM(J138:J139)</f>
        <v>0</v>
      </c>
      <c r="K136" s="14">
        <f>SUM(K138:K139)</f>
        <v>0</v>
      </c>
      <c r="L136" s="14" t="s">
        <v>20</v>
      </c>
    </row>
    <row r="137" spans="1:12" ht="39.75" hidden="1" customHeight="1" x14ac:dyDescent="0.25">
      <c r="A137" s="12"/>
      <c r="B137" s="13" t="s">
        <v>511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1:12" ht="39.75" hidden="1" customHeight="1" x14ac:dyDescent="0.25">
      <c r="A138" s="12">
        <v>4711</v>
      </c>
      <c r="B138" s="13" t="s">
        <v>525</v>
      </c>
      <c r="C138" s="12" t="s">
        <v>526</v>
      </c>
      <c r="D138" s="14">
        <f>SUM(E138,F138)</f>
        <v>0</v>
      </c>
      <c r="E138" s="14">
        <v>0</v>
      </c>
      <c r="F138" s="14" t="s">
        <v>20</v>
      </c>
      <c r="G138" s="14">
        <f>SUM(H138,I138)</f>
        <v>0</v>
      </c>
      <c r="H138" s="14">
        <v>0</v>
      </c>
      <c r="I138" s="14" t="s">
        <v>20</v>
      </c>
      <c r="J138" s="14">
        <f>SUM(K138,L138)</f>
        <v>0</v>
      </c>
      <c r="K138" s="14">
        <v>0</v>
      </c>
      <c r="L138" s="14" t="s">
        <v>20</v>
      </c>
    </row>
    <row r="139" spans="1:12" ht="39.75" hidden="1" customHeight="1" x14ac:dyDescent="0.25">
      <c r="A139" s="12">
        <v>4712</v>
      </c>
      <c r="B139" s="13" t="s">
        <v>527</v>
      </c>
      <c r="C139" s="12" t="s">
        <v>528</v>
      </c>
      <c r="D139" s="14">
        <f>SUM(E139,F139)</f>
        <v>0</v>
      </c>
      <c r="E139" s="14">
        <v>0</v>
      </c>
      <c r="F139" s="14" t="s">
        <v>20</v>
      </c>
      <c r="G139" s="14">
        <f>SUM(H139,I139)</f>
        <v>0</v>
      </c>
      <c r="H139" s="14">
        <v>0</v>
      </c>
      <c r="I139" s="14" t="s">
        <v>20</v>
      </c>
      <c r="J139" s="14">
        <f>SUM(K139,L139)</f>
        <v>0</v>
      </c>
      <c r="K139" s="14">
        <v>0</v>
      </c>
      <c r="L139" s="14" t="s">
        <v>20</v>
      </c>
    </row>
    <row r="140" spans="1:12" ht="63.75" customHeight="1" x14ac:dyDescent="0.25">
      <c r="A140" s="12">
        <v>4720</v>
      </c>
      <c r="B140" s="13" t="s">
        <v>529</v>
      </c>
      <c r="C140" s="12" t="s">
        <v>366</v>
      </c>
      <c r="D140" s="14">
        <f>SUM(D142:D145)</f>
        <v>3000000</v>
      </c>
      <c r="E140" s="14">
        <f>SUM(E142:E145)</f>
        <v>3000000</v>
      </c>
      <c r="F140" s="14" t="s">
        <v>20</v>
      </c>
      <c r="G140" s="14">
        <f>SUM(G142:G145)</f>
        <v>3000000</v>
      </c>
      <c r="H140" s="14">
        <f>SUM(H142:H145)</f>
        <v>3000000</v>
      </c>
      <c r="I140" s="14" t="s">
        <v>20</v>
      </c>
      <c r="J140" s="14">
        <f>SUM(J142:J145)</f>
        <v>32000</v>
      </c>
      <c r="K140" s="14">
        <f>SUM(K142:K145)</f>
        <v>32000</v>
      </c>
      <c r="L140" s="14" t="s">
        <v>20</v>
      </c>
    </row>
    <row r="141" spans="1:12" ht="39.75" hidden="1" customHeight="1" x14ac:dyDescent="0.25">
      <c r="A141" s="12"/>
      <c r="B141" s="13" t="s">
        <v>511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1:12" ht="39.75" hidden="1" customHeight="1" x14ac:dyDescent="0.25">
      <c r="A142" s="12">
        <v>4721</v>
      </c>
      <c r="B142" s="13" t="s">
        <v>530</v>
      </c>
      <c r="C142" s="12" t="s">
        <v>531</v>
      </c>
      <c r="D142" s="14">
        <f>SUM(E142,F142)</f>
        <v>0</v>
      </c>
      <c r="E142" s="14">
        <v>0</v>
      </c>
      <c r="F142" s="14" t="s">
        <v>20</v>
      </c>
      <c r="G142" s="14">
        <f>SUM(H142,I142)</f>
        <v>0</v>
      </c>
      <c r="H142" s="14">
        <v>0</v>
      </c>
      <c r="I142" s="14" t="s">
        <v>20</v>
      </c>
      <c r="J142" s="14">
        <f>SUM(K142,L142)</f>
        <v>0</v>
      </c>
      <c r="K142" s="14">
        <v>0</v>
      </c>
      <c r="L142" s="14" t="s">
        <v>20</v>
      </c>
    </row>
    <row r="143" spans="1:12" ht="39.950000000000003" customHeight="1" x14ac:dyDescent="0.25">
      <c r="A143" s="12">
        <v>4722</v>
      </c>
      <c r="B143" s="13" t="s">
        <v>532</v>
      </c>
      <c r="C143" s="12" t="s">
        <v>533</v>
      </c>
      <c r="D143" s="14">
        <f>SUM(E143,F143)</f>
        <v>1000000</v>
      </c>
      <c r="E143" s="14">
        <v>1000000</v>
      </c>
      <c r="F143" s="14" t="s">
        <v>20</v>
      </c>
      <c r="G143" s="14">
        <f>SUM(H143,I143)</f>
        <v>1000000</v>
      </c>
      <c r="H143" s="14">
        <v>1000000</v>
      </c>
      <c r="I143" s="14" t="s">
        <v>20</v>
      </c>
      <c r="J143" s="14">
        <f>SUM(K143,L143)</f>
        <v>0</v>
      </c>
      <c r="K143" s="14">
        <v>0</v>
      </c>
      <c r="L143" s="14" t="s">
        <v>20</v>
      </c>
    </row>
    <row r="144" spans="1:12" ht="35.25" customHeight="1" x14ac:dyDescent="0.25">
      <c r="A144" s="12">
        <v>4723</v>
      </c>
      <c r="B144" s="13" t="s">
        <v>534</v>
      </c>
      <c r="C144" s="12" t="s">
        <v>535</v>
      </c>
      <c r="D144" s="14">
        <f>SUM(E144,F144)</f>
        <v>2000000</v>
      </c>
      <c r="E144" s="14">
        <v>2000000</v>
      </c>
      <c r="F144" s="14" t="s">
        <v>20</v>
      </c>
      <c r="G144" s="14">
        <f>SUM(H144,I144)</f>
        <v>2000000</v>
      </c>
      <c r="H144" s="14">
        <v>2000000</v>
      </c>
      <c r="I144" s="14" t="s">
        <v>20</v>
      </c>
      <c r="J144" s="14">
        <f>SUM(K144,L144)</f>
        <v>32000</v>
      </c>
      <c r="K144" s="14">
        <v>32000</v>
      </c>
      <c r="L144" s="14" t="s">
        <v>20</v>
      </c>
    </row>
    <row r="145" spans="1:12" ht="39.75" hidden="1" customHeight="1" x14ac:dyDescent="0.25">
      <c r="A145" s="12">
        <v>4724</v>
      </c>
      <c r="B145" s="13" t="s">
        <v>536</v>
      </c>
      <c r="C145" s="12" t="s">
        <v>537</v>
      </c>
      <c r="D145" s="14">
        <f>SUM(E145,F145)</f>
        <v>0</v>
      </c>
      <c r="E145" s="14">
        <v>0</v>
      </c>
      <c r="F145" s="14" t="s">
        <v>20</v>
      </c>
      <c r="G145" s="14">
        <f>SUM(H145,I145)</f>
        <v>0</v>
      </c>
      <c r="H145" s="14">
        <v>0</v>
      </c>
      <c r="I145" s="14" t="s">
        <v>20</v>
      </c>
      <c r="J145" s="14">
        <f>SUM(K145,L145)</f>
        <v>0</v>
      </c>
      <c r="K145" s="14">
        <v>0</v>
      </c>
      <c r="L145" s="14" t="s">
        <v>20</v>
      </c>
    </row>
    <row r="146" spans="1:12" ht="39.75" hidden="1" customHeight="1" x14ac:dyDescent="0.25">
      <c r="A146" s="12">
        <v>4730</v>
      </c>
      <c r="B146" s="13" t="s">
        <v>538</v>
      </c>
      <c r="C146" s="12" t="s">
        <v>366</v>
      </c>
      <c r="D146" s="14">
        <f>SUM(D148)</f>
        <v>0</v>
      </c>
      <c r="E146" s="14">
        <f>SUM(E148)</f>
        <v>0</v>
      </c>
      <c r="F146" s="14" t="s">
        <v>20</v>
      </c>
      <c r="G146" s="14">
        <f>SUM(G148)</f>
        <v>0</v>
      </c>
      <c r="H146" s="14">
        <f>SUM(H148)</f>
        <v>0</v>
      </c>
      <c r="I146" s="14" t="s">
        <v>20</v>
      </c>
      <c r="J146" s="14">
        <f>SUM(J148)</f>
        <v>0</v>
      </c>
      <c r="K146" s="14">
        <f>SUM(K148)</f>
        <v>0</v>
      </c>
      <c r="L146" s="14" t="s">
        <v>20</v>
      </c>
    </row>
    <row r="147" spans="1:12" ht="36.75" hidden="1" customHeight="1" x14ac:dyDescent="0.25">
      <c r="A147" s="12"/>
      <c r="B147" s="13" t="s">
        <v>164</v>
      </c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1:12" ht="39.75" hidden="1" customHeight="1" x14ac:dyDescent="0.25">
      <c r="A148" s="12">
        <v>4731</v>
      </c>
      <c r="B148" s="13" t="s">
        <v>539</v>
      </c>
      <c r="C148" s="12" t="s">
        <v>540</v>
      </c>
      <c r="D148" s="14">
        <f>SUM(E148,F148)</f>
        <v>0</v>
      </c>
      <c r="E148" s="14">
        <v>0</v>
      </c>
      <c r="F148" s="14" t="s">
        <v>20</v>
      </c>
      <c r="G148" s="14">
        <f>SUM(H148,I148)</f>
        <v>0</v>
      </c>
      <c r="H148" s="14">
        <v>0</v>
      </c>
      <c r="I148" s="14" t="s">
        <v>20</v>
      </c>
      <c r="J148" s="14">
        <f>SUM(K148,L148)</f>
        <v>0</v>
      </c>
      <c r="K148" s="14">
        <v>0</v>
      </c>
      <c r="L148" s="14" t="s">
        <v>20</v>
      </c>
    </row>
    <row r="149" spans="1:12" ht="39.75" hidden="1" customHeight="1" x14ac:dyDescent="0.25">
      <c r="A149" s="12">
        <v>4740</v>
      </c>
      <c r="B149" s="13" t="s">
        <v>541</v>
      </c>
      <c r="C149" s="12" t="s">
        <v>366</v>
      </c>
      <c r="D149" s="14">
        <f>SUM(D151:D152)</f>
        <v>0</v>
      </c>
      <c r="E149" s="14">
        <f>SUM(E151:E152)</f>
        <v>0</v>
      </c>
      <c r="F149" s="14" t="s">
        <v>20</v>
      </c>
      <c r="G149" s="14">
        <f>SUM(G151:G152)</f>
        <v>0</v>
      </c>
      <c r="H149" s="14">
        <f>SUM(H151:H152)</f>
        <v>0</v>
      </c>
      <c r="I149" s="14" t="s">
        <v>20</v>
      </c>
      <c r="J149" s="14">
        <f>SUM(J151:J152)</f>
        <v>0</v>
      </c>
      <c r="K149" s="14">
        <f>SUM(K151:K152)</f>
        <v>0</v>
      </c>
      <c r="L149" s="14" t="s">
        <v>20</v>
      </c>
    </row>
    <row r="150" spans="1:12" ht="39.75" hidden="1" customHeight="1" x14ac:dyDescent="0.25">
      <c r="A150" s="12"/>
      <c r="B150" s="13" t="s">
        <v>164</v>
      </c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1:12" ht="39.75" hidden="1" customHeight="1" x14ac:dyDescent="0.25">
      <c r="A151" s="12">
        <v>4741</v>
      </c>
      <c r="B151" s="13" t="s">
        <v>542</v>
      </c>
      <c r="C151" s="12" t="s">
        <v>543</v>
      </c>
      <c r="D151" s="14">
        <f>SUM(E151,F151)</f>
        <v>0</v>
      </c>
      <c r="E151" s="14">
        <v>0</v>
      </c>
      <c r="F151" s="14" t="s">
        <v>20</v>
      </c>
      <c r="G151" s="14">
        <f>SUM(H151,I151)</f>
        <v>0</v>
      </c>
      <c r="H151" s="14">
        <v>0</v>
      </c>
      <c r="I151" s="14" t="s">
        <v>20</v>
      </c>
      <c r="J151" s="14">
        <f>SUM(K151,L151)</f>
        <v>0</v>
      </c>
      <c r="K151" s="14">
        <v>0</v>
      </c>
      <c r="L151" s="14" t="s">
        <v>20</v>
      </c>
    </row>
    <row r="152" spans="1:12" ht="39.75" hidden="1" customHeight="1" x14ac:dyDescent="0.25">
      <c r="A152" s="12">
        <v>4742</v>
      </c>
      <c r="B152" s="13" t="s">
        <v>544</v>
      </c>
      <c r="C152" s="12" t="s">
        <v>545</v>
      </c>
      <c r="D152" s="14">
        <f>SUM(E152,F152)</f>
        <v>0</v>
      </c>
      <c r="E152" s="14">
        <v>0</v>
      </c>
      <c r="F152" s="14" t="s">
        <v>20</v>
      </c>
      <c r="G152" s="14">
        <f>SUM(H152,I152)</f>
        <v>0</v>
      </c>
      <c r="H152" s="14">
        <v>0</v>
      </c>
      <c r="I152" s="14" t="s">
        <v>20</v>
      </c>
      <c r="J152" s="14">
        <f>SUM(K152,L152)</f>
        <v>0</v>
      </c>
      <c r="K152" s="14">
        <v>0</v>
      </c>
      <c r="L152" s="14" t="s">
        <v>20</v>
      </c>
    </row>
    <row r="153" spans="1:12" ht="39.75" hidden="1" customHeight="1" x14ac:dyDescent="0.25">
      <c r="A153" s="12">
        <v>4750</v>
      </c>
      <c r="B153" s="13" t="s">
        <v>546</v>
      </c>
      <c r="C153" s="12" t="s">
        <v>366</v>
      </c>
      <c r="D153" s="14">
        <f>SUM(D155)</f>
        <v>0</v>
      </c>
      <c r="E153" s="14">
        <f>SUM(E155)</f>
        <v>0</v>
      </c>
      <c r="F153" s="14" t="s">
        <v>20</v>
      </c>
      <c r="G153" s="14">
        <f>SUM(G155)</f>
        <v>0</v>
      </c>
      <c r="H153" s="14">
        <f>SUM(H155)</f>
        <v>0</v>
      </c>
      <c r="I153" s="14" t="s">
        <v>20</v>
      </c>
      <c r="J153" s="14">
        <f>SUM(J155)</f>
        <v>0</v>
      </c>
      <c r="K153" s="14">
        <f>SUM(K155)</f>
        <v>0</v>
      </c>
      <c r="L153" s="14" t="s">
        <v>20</v>
      </c>
    </row>
    <row r="154" spans="1:12" ht="39.75" hidden="1" customHeight="1" x14ac:dyDescent="0.25">
      <c r="A154" s="12"/>
      <c r="B154" s="13" t="s">
        <v>164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1:12" ht="39.75" hidden="1" customHeight="1" x14ac:dyDescent="0.25">
      <c r="A155" s="12">
        <v>4751</v>
      </c>
      <c r="B155" s="13" t="s">
        <v>547</v>
      </c>
      <c r="C155" s="12" t="s">
        <v>548</v>
      </c>
      <c r="D155" s="14">
        <f>SUM(E155,F155)</f>
        <v>0</v>
      </c>
      <c r="E155" s="14">
        <v>0</v>
      </c>
      <c r="F155" s="14" t="s">
        <v>20</v>
      </c>
      <c r="G155" s="14">
        <f>SUM(H155,I155)</f>
        <v>0</v>
      </c>
      <c r="H155" s="14">
        <v>0</v>
      </c>
      <c r="I155" s="14" t="s">
        <v>20</v>
      </c>
      <c r="J155" s="14">
        <f>SUM(K155,L155)</f>
        <v>0</v>
      </c>
      <c r="K155" s="14">
        <v>0</v>
      </c>
      <c r="L155" s="14" t="s">
        <v>20</v>
      </c>
    </row>
    <row r="156" spans="1:12" ht="39.75" hidden="1" customHeight="1" x14ac:dyDescent="0.25">
      <c r="A156" s="12">
        <v>4760</v>
      </c>
      <c r="B156" s="13" t="s">
        <v>549</v>
      </c>
      <c r="C156" s="12" t="s">
        <v>366</v>
      </c>
      <c r="D156" s="14">
        <f>SUM(D158)</f>
        <v>0</v>
      </c>
      <c r="E156" s="14">
        <f>SUM(E158)</f>
        <v>0</v>
      </c>
      <c r="F156" s="14" t="s">
        <v>20</v>
      </c>
      <c r="G156" s="14">
        <f>SUM(G158)</f>
        <v>0</v>
      </c>
      <c r="H156" s="14">
        <f>SUM(H158)</f>
        <v>0</v>
      </c>
      <c r="I156" s="14" t="s">
        <v>20</v>
      </c>
      <c r="J156" s="14">
        <f>SUM(J158)</f>
        <v>0</v>
      </c>
      <c r="K156" s="14">
        <f>SUM(K158)</f>
        <v>0</v>
      </c>
      <c r="L156" s="14" t="s">
        <v>20</v>
      </c>
    </row>
    <row r="157" spans="1:12" ht="39.75" hidden="1" customHeight="1" x14ac:dyDescent="0.25">
      <c r="A157" s="12"/>
      <c r="B157" s="13" t="s">
        <v>164</v>
      </c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1:12" ht="39.75" hidden="1" customHeight="1" x14ac:dyDescent="0.25">
      <c r="A158" s="12">
        <v>4761</v>
      </c>
      <c r="B158" s="13" t="s">
        <v>550</v>
      </c>
      <c r="C158" s="12" t="s">
        <v>551</v>
      </c>
      <c r="D158" s="14">
        <f>SUM(E158,F158)</f>
        <v>0</v>
      </c>
      <c r="E158" s="14">
        <v>0</v>
      </c>
      <c r="F158" s="14" t="s">
        <v>20</v>
      </c>
      <c r="G158" s="14">
        <f>SUM(H158,I158)</f>
        <v>0</v>
      </c>
      <c r="H158" s="14">
        <v>0</v>
      </c>
      <c r="I158" s="14" t="s">
        <v>20</v>
      </c>
      <c r="J158" s="14">
        <f>SUM(K158,L158)</f>
        <v>0</v>
      </c>
      <c r="K158" s="14">
        <v>0</v>
      </c>
      <c r="L158" s="14" t="s">
        <v>20</v>
      </c>
    </row>
    <row r="159" spans="1:12" ht="33.75" customHeight="1" x14ac:dyDescent="0.25">
      <c r="A159" s="12">
        <v>4770</v>
      </c>
      <c r="B159" s="13" t="s">
        <v>552</v>
      </c>
      <c r="C159" s="12" t="s">
        <v>366</v>
      </c>
      <c r="D159" s="14">
        <f t="shared" ref="D159:L159" si="12">SUM(D161)</f>
        <v>0</v>
      </c>
      <c r="E159" s="14">
        <f t="shared" si="12"/>
        <v>30000000</v>
      </c>
      <c r="F159" s="14">
        <f t="shared" si="12"/>
        <v>0</v>
      </c>
      <c r="G159" s="14">
        <f t="shared" si="12"/>
        <v>0</v>
      </c>
      <c r="H159" s="14">
        <f t="shared" si="12"/>
        <v>30000000</v>
      </c>
      <c r="I159" s="14">
        <f t="shared" si="12"/>
        <v>0</v>
      </c>
      <c r="J159" s="14">
        <f t="shared" si="12"/>
        <v>0</v>
      </c>
      <c r="K159" s="14">
        <f t="shared" si="12"/>
        <v>0</v>
      </c>
      <c r="L159" s="14">
        <f t="shared" si="12"/>
        <v>0</v>
      </c>
    </row>
    <row r="160" spans="1:12" ht="39.75" hidden="1" customHeight="1" x14ac:dyDescent="0.25">
      <c r="A160" s="12"/>
      <c r="B160" s="13" t="s">
        <v>164</v>
      </c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1:12" ht="39.950000000000003" customHeight="1" x14ac:dyDescent="0.25">
      <c r="A161" s="12">
        <v>4771</v>
      </c>
      <c r="B161" s="13" t="s">
        <v>553</v>
      </c>
      <c r="C161" s="12" t="s">
        <v>554</v>
      </c>
      <c r="D161" s="14">
        <v>0</v>
      </c>
      <c r="E161" s="14">
        <v>30000000</v>
      </c>
      <c r="F161" s="14">
        <v>0</v>
      </c>
      <c r="G161" s="14">
        <v>0</v>
      </c>
      <c r="H161" s="14">
        <v>30000000</v>
      </c>
      <c r="I161" s="14">
        <v>0</v>
      </c>
      <c r="J161" s="14">
        <v>0</v>
      </c>
      <c r="K161" s="14">
        <v>0</v>
      </c>
      <c r="L161" s="14">
        <v>0</v>
      </c>
    </row>
    <row r="162" spans="1:12" ht="39.950000000000003" customHeight="1" x14ac:dyDescent="0.25">
      <c r="A162" s="12">
        <v>4772</v>
      </c>
      <c r="B162" s="13" t="s">
        <v>555</v>
      </c>
      <c r="C162" s="12" t="s">
        <v>366</v>
      </c>
      <c r="D162" s="14">
        <f>SUM(E162,F162)</f>
        <v>30000000</v>
      </c>
      <c r="E162" s="14">
        <v>30000000</v>
      </c>
      <c r="F162" s="14" t="s">
        <v>20</v>
      </c>
      <c r="G162" s="14">
        <f>SUM(H162,I162)</f>
        <v>30000000</v>
      </c>
      <c r="H162" s="14">
        <v>30000000</v>
      </c>
      <c r="I162" s="14" t="s">
        <v>20</v>
      </c>
      <c r="J162" s="14">
        <f>SUM(K162,L162)</f>
        <v>0</v>
      </c>
      <c r="K162" s="14">
        <v>0</v>
      </c>
      <c r="L162" s="14" t="s">
        <v>20</v>
      </c>
    </row>
    <row r="163" spans="1:12" ht="39" customHeight="1" x14ac:dyDescent="0.25">
      <c r="A163" s="12">
        <v>5000</v>
      </c>
      <c r="B163" s="13" t="s">
        <v>556</v>
      </c>
      <c r="C163" s="12" t="s">
        <v>366</v>
      </c>
      <c r="D163" s="14">
        <f>SUM(D165,D183,D189,D192,D198)</f>
        <v>428572600</v>
      </c>
      <c r="E163" s="14" t="s">
        <v>20</v>
      </c>
      <c r="F163" s="14">
        <f>SUM(F165,F183,F189,F192,F198)</f>
        <v>428572600</v>
      </c>
      <c r="G163" s="14">
        <f>SUM(G165,G183,G189,G192,G198)</f>
        <v>428572600</v>
      </c>
      <c r="H163" s="14" t="s">
        <v>20</v>
      </c>
      <c r="I163" s="14">
        <f>SUM(I165,I183,I189,I192,I198)</f>
        <v>428572600</v>
      </c>
      <c r="J163" s="14">
        <f>SUM(J165,J183,J189,J192,J198)</f>
        <v>7200000</v>
      </c>
      <c r="K163" s="14" t="s">
        <v>20</v>
      </c>
      <c r="L163" s="14">
        <f>SUM(L165,L183,L189,L192,L198)</f>
        <v>7200000</v>
      </c>
    </row>
    <row r="164" spans="1:12" ht="39.75" hidden="1" customHeight="1" x14ac:dyDescent="0.25">
      <c r="A164" s="12"/>
      <c r="B164" s="13" t="s">
        <v>364</v>
      </c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1:12" ht="35.25" customHeight="1" x14ac:dyDescent="0.25">
      <c r="A165" s="12">
        <v>5100</v>
      </c>
      <c r="B165" s="13" t="s">
        <v>557</v>
      </c>
      <c r="C165" s="12" t="s">
        <v>366</v>
      </c>
      <c r="D165" s="14">
        <f>SUM(D167,D172,D177)</f>
        <v>428572600</v>
      </c>
      <c r="E165" s="14" t="s">
        <v>20</v>
      </c>
      <c r="F165" s="14">
        <f>SUM(F167,F172,F177)</f>
        <v>428572600</v>
      </c>
      <c r="G165" s="14">
        <f>SUM(G167,G172,G177)</f>
        <v>428572600</v>
      </c>
      <c r="H165" s="14" t="s">
        <v>20</v>
      </c>
      <c r="I165" s="14">
        <f>SUM(I167,I172,I177)</f>
        <v>428572600</v>
      </c>
      <c r="J165" s="14">
        <f>SUM(J167,J172,J177)</f>
        <v>7200000</v>
      </c>
      <c r="K165" s="14" t="s">
        <v>20</v>
      </c>
      <c r="L165" s="14">
        <f>SUM(L167,L172,L177)</f>
        <v>7200000</v>
      </c>
    </row>
    <row r="166" spans="1:12" ht="39.75" hidden="1" customHeight="1" x14ac:dyDescent="0.25">
      <c r="A166" s="12"/>
      <c r="B166" s="13" t="s">
        <v>364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1:12" ht="37.5" customHeight="1" x14ac:dyDescent="0.25">
      <c r="A167" s="12">
        <v>5110</v>
      </c>
      <c r="B167" s="13" t="s">
        <v>558</v>
      </c>
      <c r="C167" s="12" t="s">
        <v>366</v>
      </c>
      <c r="D167" s="14">
        <f>SUM(D169:D171)</f>
        <v>320372600</v>
      </c>
      <c r="E167" s="14" t="s">
        <v>20</v>
      </c>
      <c r="F167" s="14">
        <f>SUM(F169:F171)</f>
        <v>320372600</v>
      </c>
      <c r="G167" s="14">
        <f>SUM(G169:G171)</f>
        <v>320372600</v>
      </c>
      <c r="H167" s="14" t="s">
        <v>20</v>
      </c>
      <c r="I167" s="14">
        <f>SUM(I169:I171)</f>
        <v>320372600</v>
      </c>
      <c r="J167" s="14">
        <f>SUM(J169:J171)</f>
        <v>7000000</v>
      </c>
      <c r="K167" s="14" t="s">
        <v>20</v>
      </c>
      <c r="L167" s="14">
        <f>SUM(L169:L171)</f>
        <v>7000000</v>
      </c>
    </row>
    <row r="168" spans="1:12" ht="39.75" hidden="1" customHeight="1" x14ac:dyDescent="0.25">
      <c r="A168" s="12"/>
      <c r="B168" s="13" t="s">
        <v>164</v>
      </c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1:12" ht="39.75" hidden="1" customHeight="1" x14ac:dyDescent="0.25">
      <c r="A169" s="12">
        <v>5111</v>
      </c>
      <c r="B169" s="13" t="s">
        <v>559</v>
      </c>
      <c r="C169" s="12" t="s">
        <v>560</v>
      </c>
      <c r="D169" s="14">
        <f>SUM(E169,F169)</f>
        <v>0</v>
      </c>
      <c r="E169" s="14" t="s">
        <v>20</v>
      </c>
      <c r="F169" s="14">
        <v>0</v>
      </c>
      <c r="G169" s="14">
        <f>SUM(H169,I169)</f>
        <v>0</v>
      </c>
      <c r="H169" s="14" t="s">
        <v>20</v>
      </c>
      <c r="I169" s="14">
        <v>0</v>
      </c>
      <c r="J169" s="14">
        <f>SUM(K169,L169)</f>
        <v>0</v>
      </c>
      <c r="K169" s="14" t="s">
        <v>20</v>
      </c>
      <c r="L169" s="14">
        <v>0</v>
      </c>
    </row>
    <row r="170" spans="1:12" ht="39.950000000000003" customHeight="1" x14ac:dyDescent="0.25">
      <c r="A170" s="12">
        <v>5112</v>
      </c>
      <c r="B170" s="13" t="s">
        <v>561</v>
      </c>
      <c r="C170" s="12" t="s">
        <v>562</v>
      </c>
      <c r="D170" s="14">
        <f>SUM(E170,F170)</f>
        <v>281372600</v>
      </c>
      <c r="E170" s="14" t="s">
        <v>20</v>
      </c>
      <c r="F170" s="14">
        <v>281372600</v>
      </c>
      <c r="G170" s="14">
        <f>SUM(H170,I170)</f>
        <v>281372600</v>
      </c>
      <c r="H170" s="14" t="s">
        <v>20</v>
      </c>
      <c r="I170" s="14">
        <v>281372600</v>
      </c>
      <c r="J170" s="14">
        <f>SUM(K170,L170)</f>
        <v>7000000</v>
      </c>
      <c r="K170" s="14" t="s">
        <v>20</v>
      </c>
      <c r="L170" s="14">
        <v>7000000</v>
      </c>
    </row>
    <row r="171" spans="1:12" ht="39.950000000000003" customHeight="1" x14ac:dyDescent="0.25">
      <c r="A171" s="12">
        <v>5113</v>
      </c>
      <c r="B171" s="13" t="s">
        <v>563</v>
      </c>
      <c r="C171" s="12" t="s">
        <v>564</v>
      </c>
      <c r="D171" s="14">
        <f>SUM(E171,F171)</f>
        <v>39000000</v>
      </c>
      <c r="E171" s="14" t="s">
        <v>20</v>
      </c>
      <c r="F171" s="14">
        <v>39000000</v>
      </c>
      <c r="G171" s="14">
        <f>SUM(H171,I171)</f>
        <v>39000000</v>
      </c>
      <c r="H171" s="14" t="s">
        <v>20</v>
      </c>
      <c r="I171" s="14">
        <v>39000000</v>
      </c>
      <c r="J171" s="14">
        <f>SUM(K171,L171)</f>
        <v>0</v>
      </c>
      <c r="K171" s="14" t="s">
        <v>20</v>
      </c>
      <c r="L171" s="14">
        <v>0</v>
      </c>
    </row>
    <row r="172" spans="1:12" ht="36" customHeight="1" x14ac:dyDescent="0.25">
      <c r="A172" s="12">
        <v>5120</v>
      </c>
      <c r="B172" s="13" t="s">
        <v>565</v>
      </c>
      <c r="C172" s="12" t="s">
        <v>366</v>
      </c>
      <c r="D172" s="14">
        <f>SUM(D174:D176)</f>
        <v>90000000</v>
      </c>
      <c r="E172" s="14" t="s">
        <v>20</v>
      </c>
      <c r="F172" s="14">
        <f>SUM(F174:F176)</f>
        <v>90000000</v>
      </c>
      <c r="G172" s="14">
        <f>SUM(G174:G176)</f>
        <v>90000000</v>
      </c>
      <c r="H172" s="14" t="s">
        <v>20</v>
      </c>
      <c r="I172" s="14">
        <f>SUM(I174:I176)</f>
        <v>90000000</v>
      </c>
      <c r="J172" s="14">
        <f>SUM(J174:J176)</f>
        <v>0</v>
      </c>
      <c r="K172" s="14" t="s">
        <v>20</v>
      </c>
      <c r="L172" s="14">
        <f>SUM(L174:L176)</f>
        <v>0</v>
      </c>
    </row>
    <row r="173" spans="1:12" ht="39.75" hidden="1" customHeight="1" x14ac:dyDescent="0.25">
      <c r="A173" s="12"/>
      <c r="B173" s="13" t="s">
        <v>164</v>
      </c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1:12" ht="39.75" hidden="1" customHeight="1" x14ac:dyDescent="0.25">
      <c r="A174" s="12">
        <v>5121</v>
      </c>
      <c r="B174" s="13" t="s">
        <v>566</v>
      </c>
      <c r="C174" s="12" t="s">
        <v>567</v>
      </c>
      <c r="D174" s="14">
        <f>SUM(E174,F174)</f>
        <v>0</v>
      </c>
      <c r="E174" s="14" t="s">
        <v>20</v>
      </c>
      <c r="F174" s="14">
        <v>0</v>
      </c>
      <c r="G174" s="14">
        <f>SUM(H174,I174)</f>
        <v>0</v>
      </c>
      <c r="H174" s="14" t="s">
        <v>20</v>
      </c>
      <c r="I174" s="14">
        <v>0</v>
      </c>
      <c r="J174" s="14">
        <f>SUM(K174,L174)</f>
        <v>0</v>
      </c>
      <c r="K174" s="14" t="s">
        <v>20</v>
      </c>
      <c r="L174" s="14">
        <v>0</v>
      </c>
    </row>
    <row r="175" spans="1:12" ht="34.5" customHeight="1" x14ac:dyDescent="0.25">
      <c r="A175" s="12">
        <v>5122</v>
      </c>
      <c r="B175" s="13" t="s">
        <v>568</v>
      </c>
      <c r="C175" s="12" t="s">
        <v>569</v>
      </c>
      <c r="D175" s="14">
        <f>SUM(E175,F175)</f>
        <v>90000000</v>
      </c>
      <c r="E175" s="14" t="s">
        <v>20</v>
      </c>
      <c r="F175" s="14">
        <v>90000000</v>
      </c>
      <c r="G175" s="14">
        <f>SUM(H175,I175)</f>
        <v>90000000</v>
      </c>
      <c r="H175" s="14" t="s">
        <v>20</v>
      </c>
      <c r="I175" s="14">
        <v>90000000</v>
      </c>
      <c r="J175" s="14">
        <f>SUM(K175,L175)</f>
        <v>0</v>
      </c>
      <c r="K175" s="14" t="s">
        <v>20</v>
      </c>
      <c r="L175" s="14">
        <v>0</v>
      </c>
    </row>
    <row r="176" spans="1:12" ht="39.75" hidden="1" customHeight="1" x14ac:dyDescent="0.25">
      <c r="A176" s="12">
        <v>5123</v>
      </c>
      <c r="B176" s="13" t="s">
        <v>570</v>
      </c>
      <c r="C176" s="12" t="s">
        <v>571</v>
      </c>
      <c r="D176" s="14">
        <f>SUM(E176,F176)</f>
        <v>0</v>
      </c>
      <c r="E176" s="14" t="s">
        <v>20</v>
      </c>
      <c r="F176" s="14">
        <v>0</v>
      </c>
      <c r="G176" s="14">
        <f>SUM(H176,I176)</f>
        <v>0</v>
      </c>
      <c r="H176" s="14" t="s">
        <v>20</v>
      </c>
      <c r="I176" s="14">
        <v>0</v>
      </c>
      <c r="J176" s="14">
        <f>SUM(K176,L176)</f>
        <v>0</v>
      </c>
      <c r="K176" s="14" t="s">
        <v>20</v>
      </c>
      <c r="L176" s="14">
        <v>0</v>
      </c>
    </row>
    <row r="177" spans="1:12" ht="34.5" customHeight="1" x14ac:dyDescent="0.25">
      <c r="A177" s="12">
        <v>5130</v>
      </c>
      <c r="B177" s="13" t="s">
        <v>572</v>
      </c>
      <c r="C177" s="12" t="s">
        <v>366</v>
      </c>
      <c r="D177" s="14">
        <f>SUM(D179:D182)</f>
        <v>18200000</v>
      </c>
      <c r="E177" s="14" t="s">
        <v>20</v>
      </c>
      <c r="F177" s="14">
        <f>SUM(F179:F182)</f>
        <v>18200000</v>
      </c>
      <c r="G177" s="14">
        <f>SUM(G179:G182)</f>
        <v>18200000</v>
      </c>
      <c r="H177" s="14" t="s">
        <v>20</v>
      </c>
      <c r="I177" s="14">
        <f>SUM(I179:I182)</f>
        <v>18200000</v>
      </c>
      <c r="J177" s="14">
        <f>SUM(J179:J182)</f>
        <v>200000</v>
      </c>
      <c r="K177" s="14" t="s">
        <v>20</v>
      </c>
      <c r="L177" s="14">
        <f>SUM(L179:L182)</f>
        <v>200000</v>
      </c>
    </row>
    <row r="178" spans="1:12" ht="39.75" hidden="1" customHeight="1" x14ac:dyDescent="0.25">
      <c r="A178" s="12"/>
      <c r="B178" s="13" t="s">
        <v>164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1:12" ht="39.75" hidden="1" customHeight="1" x14ac:dyDescent="0.25">
      <c r="A179" s="12">
        <v>5131</v>
      </c>
      <c r="B179" s="13" t="s">
        <v>573</v>
      </c>
      <c r="C179" s="12" t="s">
        <v>574</v>
      </c>
      <c r="D179" s="14">
        <f>SUM(E179,F179)</f>
        <v>0</v>
      </c>
      <c r="E179" s="14" t="s">
        <v>20</v>
      </c>
      <c r="F179" s="14">
        <v>0</v>
      </c>
      <c r="G179" s="14">
        <f>SUM(H179,I179)</f>
        <v>0</v>
      </c>
      <c r="H179" s="14" t="s">
        <v>20</v>
      </c>
      <c r="I179" s="14">
        <v>0</v>
      </c>
      <c r="J179" s="14">
        <f>SUM(K179,L179)</f>
        <v>0</v>
      </c>
      <c r="K179" s="14" t="s">
        <v>20</v>
      </c>
      <c r="L179" s="14">
        <v>0</v>
      </c>
    </row>
    <row r="180" spans="1:12" ht="39.75" hidden="1" customHeight="1" x14ac:dyDescent="0.25">
      <c r="A180" s="12">
        <v>5132</v>
      </c>
      <c r="B180" s="13" t="s">
        <v>575</v>
      </c>
      <c r="C180" s="12" t="s">
        <v>576</v>
      </c>
      <c r="D180" s="14">
        <f>SUM(E180,F180)</f>
        <v>0</v>
      </c>
      <c r="E180" s="14" t="s">
        <v>20</v>
      </c>
      <c r="F180" s="14">
        <v>0</v>
      </c>
      <c r="G180" s="14">
        <f>SUM(H180,I180)</f>
        <v>0</v>
      </c>
      <c r="H180" s="14" t="s">
        <v>20</v>
      </c>
      <c r="I180" s="14">
        <v>0</v>
      </c>
      <c r="J180" s="14">
        <f>SUM(K180,L180)</f>
        <v>0</v>
      </c>
      <c r="K180" s="14" t="s">
        <v>20</v>
      </c>
      <c r="L180" s="14">
        <v>0</v>
      </c>
    </row>
    <row r="181" spans="1:12" ht="39.75" hidden="1" customHeight="1" x14ac:dyDescent="0.25">
      <c r="A181" s="12">
        <v>5133</v>
      </c>
      <c r="B181" s="13" t="s">
        <v>577</v>
      </c>
      <c r="C181" s="12" t="s">
        <v>578</v>
      </c>
      <c r="D181" s="14">
        <f>SUM(E181,F181)</f>
        <v>0</v>
      </c>
      <c r="E181" s="14" t="s">
        <v>20</v>
      </c>
      <c r="F181" s="14">
        <v>0</v>
      </c>
      <c r="G181" s="14">
        <f>SUM(H181,I181)</f>
        <v>0</v>
      </c>
      <c r="H181" s="14" t="s">
        <v>20</v>
      </c>
      <c r="I181" s="14">
        <v>0</v>
      </c>
      <c r="J181" s="14">
        <f>SUM(K181,L181)</f>
        <v>0</v>
      </c>
      <c r="K181" s="14" t="s">
        <v>20</v>
      </c>
      <c r="L181" s="14">
        <v>0</v>
      </c>
    </row>
    <row r="182" spans="1:12" ht="37.5" customHeight="1" x14ac:dyDescent="0.25">
      <c r="A182" s="12">
        <v>5134</v>
      </c>
      <c r="B182" s="13" t="s">
        <v>579</v>
      </c>
      <c r="C182" s="12" t="s">
        <v>580</v>
      </c>
      <c r="D182" s="14">
        <f>SUM(E182,F182)</f>
        <v>18200000</v>
      </c>
      <c r="E182" s="14" t="s">
        <v>20</v>
      </c>
      <c r="F182" s="14">
        <v>18200000</v>
      </c>
      <c r="G182" s="14">
        <f>SUM(H182,I182)</f>
        <v>18200000</v>
      </c>
      <c r="H182" s="14" t="s">
        <v>20</v>
      </c>
      <c r="I182" s="14">
        <v>18200000</v>
      </c>
      <c r="J182" s="14">
        <f>SUM(K182,L182)</f>
        <v>200000</v>
      </c>
      <c r="K182" s="14" t="s">
        <v>20</v>
      </c>
      <c r="L182" s="14">
        <v>200000</v>
      </c>
    </row>
    <row r="183" spans="1:12" ht="39.75" hidden="1" customHeight="1" x14ac:dyDescent="0.25">
      <c r="A183" s="12">
        <v>5200</v>
      </c>
      <c r="B183" s="13" t="s">
        <v>581</v>
      </c>
      <c r="C183" s="12" t="s">
        <v>366</v>
      </c>
      <c r="D183" s="14">
        <f>SUM(D185:D188)</f>
        <v>0</v>
      </c>
      <c r="E183" s="14" t="s">
        <v>20</v>
      </c>
      <c r="F183" s="14">
        <f>SUM(F185:F188)</f>
        <v>0</v>
      </c>
      <c r="G183" s="14">
        <f>SUM(G185:G188)</f>
        <v>0</v>
      </c>
      <c r="H183" s="14" t="s">
        <v>20</v>
      </c>
      <c r="I183" s="14">
        <f>SUM(I185:I188)</f>
        <v>0</v>
      </c>
      <c r="J183" s="14">
        <f>SUM(J185:J188)</f>
        <v>0</v>
      </c>
      <c r="K183" s="14" t="s">
        <v>20</v>
      </c>
      <c r="L183" s="14">
        <f>SUM(L185:L188)</f>
        <v>0</v>
      </c>
    </row>
    <row r="184" spans="1:12" ht="39.75" hidden="1" customHeight="1" x14ac:dyDescent="0.25">
      <c r="A184" s="12"/>
      <c r="B184" s="13" t="s">
        <v>364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1:12" ht="39.75" hidden="1" customHeight="1" x14ac:dyDescent="0.25">
      <c r="A185" s="12">
        <v>5211</v>
      </c>
      <c r="B185" s="13" t="s">
        <v>582</v>
      </c>
      <c r="C185" s="12" t="s">
        <v>583</v>
      </c>
      <c r="D185" s="14">
        <f>SUM(E185,F185)</f>
        <v>0</v>
      </c>
      <c r="E185" s="14" t="s">
        <v>20</v>
      </c>
      <c r="F185" s="14">
        <v>0</v>
      </c>
      <c r="G185" s="14">
        <f>SUM(H185,I185)</f>
        <v>0</v>
      </c>
      <c r="H185" s="14" t="s">
        <v>20</v>
      </c>
      <c r="I185" s="14">
        <v>0</v>
      </c>
      <c r="J185" s="14">
        <f>SUM(K185,L185)</f>
        <v>0</v>
      </c>
      <c r="K185" s="14" t="s">
        <v>20</v>
      </c>
      <c r="L185" s="14">
        <v>0</v>
      </c>
    </row>
    <row r="186" spans="1:12" ht="39.75" hidden="1" customHeight="1" x14ac:dyDescent="0.25">
      <c r="A186" s="12">
        <v>5221</v>
      </c>
      <c r="B186" s="13" t="s">
        <v>584</v>
      </c>
      <c r="C186" s="12" t="s">
        <v>585</v>
      </c>
      <c r="D186" s="14">
        <f>SUM(E186,F186)</f>
        <v>0</v>
      </c>
      <c r="E186" s="14" t="s">
        <v>20</v>
      </c>
      <c r="F186" s="14">
        <v>0</v>
      </c>
      <c r="G186" s="14">
        <f>SUM(H186,I186)</f>
        <v>0</v>
      </c>
      <c r="H186" s="14" t="s">
        <v>20</v>
      </c>
      <c r="I186" s="14">
        <v>0</v>
      </c>
      <c r="J186" s="14">
        <f>SUM(K186,L186)</f>
        <v>0</v>
      </c>
      <c r="K186" s="14" t="s">
        <v>20</v>
      </c>
      <c r="L186" s="14">
        <v>0</v>
      </c>
    </row>
    <row r="187" spans="1:12" ht="39.75" hidden="1" customHeight="1" x14ac:dyDescent="0.25">
      <c r="A187" s="12">
        <v>5231</v>
      </c>
      <c r="B187" s="13" t="s">
        <v>586</v>
      </c>
      <c r="C187" s="12" t="s">
        <v>587</v>
      </c>
      <c r="D187" s="14">
        <f>SUM(E187,F187)</f>
        <v>0</v>
      </c>
      <c r="E187" s="14" t="s">
        <v>20</v>
      </c>
      <c r="F187" s="14">
        <v>0</v>
      </c>
      <c r="G187" s="14">
        <f>SUM(H187,I187)</f>
        <v>0</v>
      </c>
      <c r="H187" s="14" t="s">
        <v>20</v>
      </c>
      <c r="I187" s="14">
        <v>0</v>
      </c>
      <c r="J187" s="14">
        <f>SUM(K187,L187)</f>
        <v>0</v>
      </c>
      <c r="K187" s="14" t="s">
        <v>20</v>
      </c>
      <c r="L187" s="14">
        <v>0</v>
      </c>
    </row>
    <row r="188" spans="1:12" ht="39.75" hidden="1" customHeight="1" x14ac:dyDescent="0.25">
      <c r="A188" s="12">
        <v>5241</v>
      </c>
      <c r="B188" s="13" t="s">
        <v>588</v>
      </c>
      <c r="C188" s="12" t="s">
        <v>589</v>
      </c>
      <c r="D188" s="14">
        <f>SUM(E188,F188)</f>
        <v>0</v>
      </c>
      <c r="E188" s="14" t="s">
        <v>20</v>
      </c>
      <c r="F188" s="14">
        <v>0</v>
      </c>
      <c r="G188" s="14">
        <f>SUM(H188,I188)</f>
        <v>0</v>
      </c>
      <c r="H188" s="14" t="s">
        <v>20</v>
      </c>
      <c r="I188" s="14">
        <v>0</v>
      </c>
      <c r="J188" s="14">
        <f>SUM(K188,L188)</f>
        <v>0</v>
      </c>
      <c r="K188" s="14" t="s">
        <v>20</v>
      </c>
      <c r="L188" s="14">
        <v>0</v>
      </c>
    </row>
    <row r="189" spans="1:12" ht="39.75" hidden="1" customHeight="1" x14ac:dyDescent="0.25">
      <c r="A189" s="12">
        <v>5300</v>
      </c>
      <c r="B189" s="13" t="s">
        <v>590</v>
      </c>
      <c r="C189" s="12" t="s">
        <v>366</v>
      </c>
      <c r="D189" s="14">
        <f>SUM(D191)</f>
        <v>0</v>
      </c>
      <c r="E189" s="14" t="s">
        <v>20</v>
      </c>
      <c r="F189" s="14">
        <f>SUM(F191)</f>
        <v>0</v>
      </c>
      <c r="G189" s="14">
        <f>SUM(G191)</f>
        <v>0</v>
      </c>
      <c r="H189" s="14" t="s">
        <v>20</v>
      </c>
      <c r="I189" s="14">
        <f>SUM(I191)</f>
        <v>0</v>
      </c>
      <c r="J189" s="14">
        <f>SUM(J191)</f>
        <v>0</v>
      </c>
      <c r="K189" s="14" t="s">
        <v>20</v>
      </c>
      <c r="L189" s="14">
        <f>SUM(L191)</f>
        <v>0</v>
      </c>
    </row>
    <row r="190" spans="1:12" ht="39.75" hidden="1" customHeight="1" x14ac:dyDescent="0.25">
      <c r="A190" s="12"/>
      <c r="B190" s="13" t="s">
        <v>364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1:12" ht="32.25" hidden="1" customHeight="1" x14ac:dyDescent="0.25">
      <c r="A191" s="12">
        <v>5311</v>
      </c>
      <c r="B191" s="13" t="s">
        <v>591</v>
      </c>
      <c r="C191" s="12" t="s">
        <v>592</v>
      </c>
      <c r="D191" s="14">
        <f>SUM(E191,F191)</f>
        <v>0</v>
      </c>
      <c r="E191" s="14" t="s">
        <v>20</v>
      </c>
      <c r="F191" s="14">
        <v>0</v>
      </c>
      <c r="G191" s="14">
        <f>SUM(H191,I191)</f>
        <v>0</v>
      </c>
      <c r="H191" s="14" t="s">
        <v>20</v>
      </c>
      <c r="I191" s="14">
        <v>0</v>
      </c>
      <c r="J191" s="14">
        <f>SUM(K191,L191)</f>
        <v>0</v>
      </c>
      <c r="K191" s="14" t="s">
        <v>20</v>
      </c>
      <c r="L191" s="14">
        <v>0</v>
      </c>
    </row>
    <row r="192" spans="1:12" ht="39.75" hidden="1" customHeight="1" x14ac:dyDescent="0.25">
      <c r="A192" s="12">
        <v>5400</v>
      </c>
      <c r="B192" s="13" t="s">
        <v>593</v>
      </c>
      <c r="C192" s="12" t="s">
        <v>366</v>
      </c>
      <c r="D192" s="14">
        <f>SUM(D194:D197)</f>
        <v>0</v>
      </c>
      <c r="E192" s="14" t="s">
        <v>20</v>
      </c>
      <c r="F192" s="14">
        <f>SUM(F194:F197)</f>
        <v>0</v>
      </c>
      <c r="G192" s="14">
        <f>SUM(G194:G197)</f>
        <v>0</v>
      </c>
      <c r="H192" s="14" t="s">
        <v>20</v>
      </c>
      <c r="I192" s="14">
        <f>SUM(I194:I197)</f>
        <v>0</v>
      </c>
      <c r="J192" s="14">
        <f>SUM(J194:J197)</f>
        <v>0</v>
      </c>
      <c r="K192" s="14" t="s">
        <v>20</v>
      </c>
      <c r="L192" s="14">
        <f>SUM(L194:L197)</f>
        <v>0</v>
      </c>
    </row>
    <row r="193" spans="1:12" ht="39.75" hidden="1" customHeight="1" x14ac:dyDescent="0.25">
      <c r="A193" s="12"/>
      <c r="B193" s="13" t="s">
        <v>364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1:12" ht="39.75" hidden="1" customHeight="1" x14ac:dyDescent="0.25">
      <c r="A194" s="12">
        <v>5411</v>
      </c>
      <c r="B194" s="13" t="s">
        <v>594</v>
      </c>
      <c r="C194" s="12" t="s">
        <v>595</v>
      </c>
      <c r="D194" s="14">
        <f>SUM(E194,F194)</f>
        <v>0</v>
      </c>
      <c r="E194" s="14" t="s">
        <v>20</v>
      </c>
      <c r="F194" s="14">
        <v>0</v>
      </c>
      <c r="G194" s="14">
        <f>SUM(H194,I194)</f>
        <v>0</v>
      </c>
      <c r="H194" s="14" t="s">
        <v>20</v>
      </c>
      <c r="I194" s="14">
        <v>0</v>
      </c>
      <c r="J194" s="14">
        <f>SUM(K194,L194)</f>
        <v>0</v>
      </c>
      <c r="K194" s="14" t="s">
        <v>20</v>
      </c>
      <c r="L194" s="14">
        <v>0</v>
      </c>
    </row>
    <row r="195" spans="1:12" ht="39.75" hidden="1" customHeight="1" x14ac:dyDescent="0.25">
      <c r="A195" s="12">
        <v>5421</v>
      </c>
      <c r="B195" s="13" t="s">
        <v>596</v>
      </c>
      <c r="C195" s="12" t="s">
        <v>597</v>
      </c>
      <c r="D195" s="14">
        <f>SUM(E195,F195)</f>
        <v>0</v>
      </c>
      <c r="E195" s="14" t="s">
        <v>20</v>
      </c>
      <c r="F195" s="14">
        <v>0</v>
      </c>
      <c r="G195" s="14">
        <f>SUM(H195,I195)</f>
        <v>0</v>
      </c>
      <c r="H195" s="14" t="s">
        <v>20</v>
      </c>
      <c r="I195" s="14">
        <v>0</v>
      </c>
      <c r="J195" s="14">
        <f>SUM(K195,L195)</f>
        <v>0</v>
      </c>
      <c r="K195" s="14" t="s">
        <v>20</v>
      </c>
      <c r="L195" s="14">
        <v>0</v>
      </c>
    </row>
    <row r="196" spans="1:12" ht="39.75" hidden="1" customHeight="1" x14ac:dyDescent="0.25">
      <c r="A196" s="12">
        <v>5431</v>
      </c>
      <c r="B196" s="13" t="s">
        <v>598</v>
      </c>
      <c r="C196" s="12" t="s">
        <v>599</v>
      </c>
      <c r="D196" s="14">
        <f>SUM(E196,F196)</f>
        <v>0</v>
      </c>
      <c r="E196" s="14" t="s">
        <v>20</v>
      </c>
      <c r="F196" s="14">
        <v>0</v>
      </c>
      <c r="G196" s="14">
        <f>SUM(H196,I196)</f>
        <v>0</v>
      </c>
      <c r="H196" s="14" t="s">
        <v>20</v>
      </c>
      <c r="I196" s="14">
        <v>0</v>
      </c>
      <c r="J196" s="14">
        <f>SUM(K196,L196)</f>
        <v>0</v>
      </c>
      <c r="K196" s="14" t="s">
        <v>20</v>
      </c>
      <c r="L196" s="14">
        <v>0</v>
      </c>
    </row>
    <row r="197" spans="1:12" ht="39.75" hidden="1" customHeight="1" x14ac:dyDescent="0.25">
      <c r="A197" s="12">
        <v>5441</v>
      </c>
      <c r="B197" s="13" t="s">
        <v>600</v>
      </c>
      <c r="C197" s="12" t="s">
        <v>601</v>
      </c>
      <c r="D197" s="14">
        <f>SUM(E197,F197)</f>
        <v>0</v>
      </c>
      <c r="E197" s="14" t="s">
        <v>20</v>
      </c>
      <c r="F197" s="14">
        <v>0</v>
      </c>
      <c r="G197" s="14">
        <f>SUM(H197,I197)</f>
        <v>0</v>
      </c>
      <c r="H197" s="14" t="s">
        <v>20</v>
      </c>
      <c r="I197" s="14">
        <v>0</v>
      </c>
      <c r="J197" s="14">
        <f>SUM(K197,L197)</f>
        <v>0</v>
      </c>
      <c r="K197" s="14" t="s">
        <v>20</v>
      </c>
      <c r="L197" s="14">
        <v>0</v>
      </c>
    </row>
    <row r="198" spans="1:12" ht="39.75" hidden="1" customHeight="1" x14ac:dyDescent="0.25">
      <c r="A198" s="12">
        <v>5500</v>
      </c>
      <c r="B198" s="13" t="s">
        <v>602</v>
      </c>
      <c r="C198" s="12" t="s">
        <v>366</v>
      </c>
      <c r="D198" s="14">
        <f>SUM(D200)</f>
        <v>0</v>
      </c>
      <c r="E198" s="14" t="s">
        <v>20</v>
      </c>
      <c r="F198" s="14">
        <f>SUM(F200)</f>
        <v>0</v>
      </c>
      <c r="G198" s="14">
        <f>SUM(G200)</f>
        <v>0</v>
      </c>
      <c r="H198" s="14" t="s">
        <v>20</v>
      </c>
      <c r="I198" s="14">
        <f>SUM(I200)</f>
        <v>0</v>
      </c>
      <c r="J198" s="14">
        <f>SUM(J200)</f>
        <v>0</v>
      </c>
      <c r="K198" s="14" t="s">
        <v>20</v>
      </c>
      <c r="L198" s="14">
        <f>SUM(L200)</f>
        <v>0</v>
      </c>
    </row>
    <row r="199" spans="1:12" ht="39.75" hidden="1" customHeight="1" x14ac:dyDescent="0.25">
      <c r="A199" s="12"/>
      <c r="B199" s="13" t="s">
        <v>364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1:12" ht="39.75" hidden="1" customHeight="1" x14ac:dyDescent="0.25">
      <c r="A200" s="12">
        <v>5511</v>
      </c>
      <c r="B200" s="13" t="s">
        <v>602</v>
      </c>
      <c r="C200" s="12" t="s">
        <v>603</v>
      </c>
      <c r="D200" s="14">
        <f>SUM(E200,F200)</f>
        <v>0</v>
      </c>
      <c r="E200" s="14" t="s">
        <v>20</v>
      </c>
      <c r="F200" s="14">
        <v>0</v>
      </c>
      <c r="G200" s="14">
        <f>SUM(H200,I200)</f>
        <v>0</v>
      </c>
      <c r="H200" s="14" t="s">
        <v>20</v>
      </c>
      <c r="I200" s="14">
        <v>0</v>
      </c>
      <c r="J200" s="14">
        <f>SUM(K200,L200)</f>
        <v>0</v>
      </c>
      <c r="K200" s="14" t="s">
        <v>20</v>
      </c>
      <c r="L200" s="14">
        <v>0</v>
      </c>
    </row>
    <row r="201" spans="1:12" ht="36" customHeight="1" x14ac:dyDescent="0.25">
      <c r="A201" s="12">
        <v>6000</v>
      </c>
      <c r="B201" s="13" t="s">
        <v>604</v>
      </c>
      <c r="C201" s="12" t="s">
        <v>366</v>
      </c>
      <c r="D201" s="14">
        <f>SUM(D203,D211,D216,D219)</f>
        <v>0</v>
      </c>
      <c r="E201" s="14" t="s">
        <v>20</v>
      </c>
      <c r="F201" s="14">
        <f>SUM(F203,F211,F216,F219)</f>
        <v>0</v>
      </c>
      <c r="G201" s="14">
        <f>SUM(G203,G211,G216,G219)</f>
        <v>0</v>
      </c>
      <c r="H201" s="14" t="s">
        <v>20</v>
      </c>
      <c r="I201" s="14">
        <f>SUM(I203,I211,I216,I219)</f>
        <v>0</v>
      </c>
      <c r="J201" s="14">
        <f>SUM(J203,J211,J216,J219)</f>
        <v>-34444</v>
      </c>
      <c r="K201" s="14" t="s">
        <v>20</v>
      </c>
      <c r="L201" s="14">
        <f>SUM(L203,L211,L216,L219)</f>
        <v>-34444</v>
      </c>
    </row>
    <row r="202" spans="1:12" ht="39.75" hidden="1" customHeight="1" x14ac:dyDescent="0.25">
      <c r="A202" s="12"/>
      <c r="B202" s="13" t="s">
        <v>162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1:12" ht="39" hidden="1" customHeight="1" x14ac:dyDescent="0.25">
      <c r="A203" s="12">
        <v>6100</v>
      </c>
      <c r="B203" s="13" t="s">
        <v>605</v>
      </c>
      <c r="C203" s="12" t="s">
        <v>366</v>
      </c>
      <c r="D203" s="14">
        <f>SUM(D205:D207)</f>
        <v>0</v>
      </c>
      <c r="E203" s="14" t="s">
        <v>20</v>
      </c>
      <c r="F203" s="14">
        <f>SUM(F205:F207)</f>
        <v>0</v>
      </c>
      <c r="G203" s="14">
        <f>SUM(G205:G207)</f>
        <v>0</v>
      </c>
      <c r="H203" s="14" t="s">
        <v>20</v>
      </c>
      <c r="I203" s="14">
        <f>SUM(I205:I207)</f>
        <v>0</v>
      </c>
      <c r="J203" s="14">
        <f>SUM(J205:J207)</f>
        <v>0</v>
      </c>
      <c r="K203" s="14" t="s">
        <v>20</v>
      </c>
      <c r="L203" s="14">
        <f>SUM(L205:L207)</f>
        <v>0</v>
      </c>
    </row>
    <row r="204" spans="1:12" ht="39.75" hidden="1" customHeight="1" x14ac:dyDescent="0.25">
      <c r="A204" s="12"/>
      <c r="B204" s="13" t="s">
        <v>162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1:12" ht="39.75" hidden="1" customHeight="1" x14ac:dyDescent="0.25">
      <c r="A205" s="12">
        <v>6110</v>
      </c>
      <c r="B205" s="13" t="s">
        <v>606</v>
      </c>
      <c r="C205" s="12" t="s">
        <v>607</v>
      </c>
      <c r="D205" s="14">
        <f>SUM(E205,F205)</f>
        <v>0</v>
      </c>
      <c r="E205" s="14" t="s">
        <v>20</v>
      </c>
      <c r="F205" s="14">
        <v>0</v>
      </c>
      <c r="G205" s="14">
        <f>SUM(H205,I205)</f>
        <v>0</v>
      </c>
      <c r="H205" s="14" t="s">
        <v>20</v>
      </c>
      <c r="I205" s="14">
        <v>0</v>
      </c>
      <c r="J205" s="14">
        <f>SUM(K205,L205)</f>
        <v>0</v>
      </c>
      <c r="K205" s="14" t="s">
        <v>20</v>
      </c>
      <c r="L205" s="14">
        <v>0</v>
      </c>
    </row>
    <row r="206" spans="1:12" ht="39.75" hidden="1" customHeight="1" x14ac:dyDescent="0.25">
      <c r="A206" s="12">
        <v>6120</v>
      </c>
      <c r="B206" s="13" t="s">
        <v>608</v>
      </c>
      <c r="C206" s="12" t="s">
        <v>609</v>
      </c>
      <c r="D206" s="14">
        <f>SUM(E206,F206)</f>
        <v>0</v>
      </c>
      <c r="E206" s="14" t="s">
        <v>20</v>
      </c>
      <c r="F206" s="14">
        <v>0</v>
      </c>
      <c r="G206" s="14">
        <f>SUM(H206,I206)</f>
        <v>0</v>
      </c>
      <c r="H206" s="14" t="s">
        <v>20</v>
      </c>
      <c r="I206" s="14">
        <v>0</v>
      </c>
      <c r="J206" s="14">
        <f>SUM(K206,L206)</f>
        <v>0</v>
      </c>
      <c r="K206" s="14" t="s">
        <v>20</v>
      </c>
      <c r="L206" s="14">
        <v>0</v>
      </c>
    </row>
    <row r="207" spans="1:12" ht="39.75" hidden="1" customHeight="1" x14ac:dyDescent="0.25">
      <c r="A207" s="12">
        <v>6130</v>
      </c>
      <c r="B207" s="13" t="s">
        <v>610</v>
      </c>
      <c r="C207" s="12" t="s">
        <v>611</v>
      </c>
      <c r="D207" s="14">
        <f>SUM(E207,F207)</f>
        <v>0</v>
      </c>
      <c r="E207" s="14" t="s">
        <v>20</v>
      </c>
      <c r="F207" s="14">
        <v>0</v>
      </c>
      <c r="G207" s="14">
        <f>SUM(H207,I207)</f>
        <v>0</v>
      </c>
      <c r="H207" s="14" t="s">
        <v>20</v>
      </c>
      <c r="I207" s="14">
        <v>0</v>
      </c>
      <c r="J207" s="14">
        <f>SUM(K207,L207)</f>
        <v>0</v>
      </c>
      <c r="K207" s="14" t="s">
        <v>20</v>
      </c>
      <c r="L207" s="14">
        <v>0</v>
      </c>
    </row>
    <row r="208" spans="1:12" ht="39.75" hidden="1" customHeight="1" x14ac:dyDescent="0.25">
      <c r="A208" s="12">
        <v>6200</v>
      </c>
      <c r="B208" s="13" t="s">
        <v>612</v>
      </c>
      <c r="C208" s="12" t="s">
        <v>366</v>
      </c>
      <c r="D208" s="14">
        <f>SUM(D210:D211)</f>
        <v>0</v>
      </c>
      <c r="E208" s="14" t="s">
        <v>20</v>
      </c>
      <c r="F208" s="14">
        <f>SUM(F210:F211)</f>
        <v>0</v>
      </c>
      <c r="G208" s="14">
        <f>SUM(G210:G211)</f>
        <v>0</v>
      </c>
      <c r="H208" s="14" t="s">
        <v>20</v>
      </c>
      <c r="I208" s="14">
        <f>SUM(I210:I211)</f>
        <v>0</v>
      </c>
      <c r="J208" s="14">
        <f>SUM(J210:J211)</f>
        <v>0</v>
      </c>
      <c r="K208" s="14" t="s">
        <v>20</v>
      </c>
      <c r="L208" s="14">
        <f>SUM(L210:L211)</f>
        <v>0</v>
      </c>
    </row>
    <row r="209" spans="1:12" ht="39.75" hidden="1" customHeight="1" x14ac:dyDescent="0.25">
      <c r="A209" s="12"/>
      <c r="B209" s="13" t="s">
        <v>162</v>
      </c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1:12" ht="39.75" hidden="1" customHeight="1" x14ac:dyDescent="0.25">
      <c r="A210" s="12">
        <v>6210</v>
      </c>
      <c r="B210" s="13" t="s">
        <v>613</v>
      </c>
      <c r="C210" s="12" t="s">
        <v>614</v>
      </c>
      <c r="D210" s="14">
        <f>SUM(E210,F210)</f>
        <v>0</v>
      </c>
      <c r="E210" s="14" t="s">
        <v>20</v>
      </c>
      <c r="F210" s="14">
        <v>0</v>
      </c>
      <c r="G210" s="14">
        <f>SUM(H210,I210)</f>
        <v>0</v>
      </c>
      <c r="H210" s="14" t="s">
        <v>20</v>
      </c>
      <c r="I210" s="14">
        <v>0</v>
      </c>
      <c r="J210" s="14">
        <f>SUM(K210,L210)</f>
        <v>0</v>
      </c>
      <c r="K210" s="14" t="s">
        <v>20</v>
      </c>
      <c r="L210" s="14">
        <v>0</v>
      </c>
    </row>
    <row r="211" spans="1:12" ht="39.75" hidden="1" customHeight="1" x14ac:dyDescent="0.25">
      <c r="A211" s="12">
        <v>6220</v>
      </c>
      <c r="B211" s="13" t="s">
        <v>615</v>
      </c>
      <c r="C211" s="12" t="s">
        <v>366</v>
      </c>
      <c r="D211" s="14">
        <f>SUM(D213:D215)</f>
        <v>0</v>
      </c>
      <c r="E211" s="14" t="s">
        <v>20</v>
      </c>
      <c r="F211" s="14">
        <f>SUM(F213:F215)</f>
        <v>0</v>
      </c>
      <c r="G211" s="14">
        <f>SUM(G213:G215)</f>
        <v>0</v>
      </c>
      <c r="H211" s="14" t="s">
        <v>20</v>
      </c>
      <c r="I211" s="14">
        <f>SUM(I213:I215)</f>
        <v>0</v>
      </c>
      <c r="J211" s="14">
        <f>SUM(J213:J215)</f>
        <v>0</v>
      </c>
      <c r="K211" s="14" t="s">
        <v>20</v>
      </c>
      <c r="L211" s="14">
        <f>SUM(L213:L215)</f>
        <v>0</v>
      </c>
    </row>
    <row r="212" spans="1:12" ht="39.75" hidden="1" customHeight="1" x14ac:dyDescent="0.25">
      <c r="A212" s="12"/>
      <c r="B212" s="13" t="s">
        <v>164</v>
      </c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1:12" ht="39.75" hidden="1" customHeight="1" x14ac:dyDescent="0.25">
      <c r="A213" s="12">
        <v>6221</v>
      </c>
      <c r="B213" s="13" t="s">
        <v>616</v>
      </c>
      <c r="C213" s="12" t="s">
        <v>617</v>
      </c>
      <c r="D213" s="14">
        <f>SUM(E213,F213)</f>
        <v>0</v>
      </c>
      <c r="E213" s="14" t="s">
        <v>20</v>
      </c>
      <c r="F213" s="14">
        <v>0</v>
      </c>
      <c r="G213" s="14">
        <f>SUM(H213,I213)</f>
        <v>0</v>
      </c>
      <c r="H213" s="14" t="s">
        <v>20</v>
      </c>
      <c r="I213" s="14">
        <v>0</v>
      </c>
      <c r="J213" s="14">
        <f>SUM(K213,L213)</f>
        <v>0</v>
      </c>
      <c r="K213" s="14" t="s">
        <v>20</v>
      </c>
      <c r="L213" s="14">
        <v>0</v>
      </c>
    </row>
    <row r="214" spans="1:12" ht="39.75" hidden="1" customHeight="1" x14ac:dyDescent="0.25">
      <c r="A214" s="12">
        <v>6222</v>
      </c>
      <c r="B214" s="13" t="s">
        <v>618</v>
      </c>
      <c r="C214" s="12" t="s">
        <v>619</v>
      </c>
      <c r="D214" s="14">
        <f>SUM(E214,F214)</f>
        <v>0</v>
      </c>
      <c r="E214" s="14" t="s">
        <v>20</v>
      </c>
      <c r="F214" s="14">
        <v>0</v>
      </c>
      <c r="G214" s="14">
        <f>SUM(H214,I214)</f>
        <v>0</v>
      </c>
      <c r="H214" s="14" t="s">
        <v>20</v>
      </c>
      <c r="I214" s="14">
        <v>0</v>
      </c>
      <c r="J214" s="14">
        <f>SUM(K214,L214)</f>
        <v>0</v>
      </c>
      <c r="K214" s="14" t="s">
        <v>20</v>
      </c>
      <c r="L214" s="14">
        <v>0</v>
      </c>
    </row>
    <row r="215" spans="1:12" ht="39.75" hidden="1" customHeight="1" x14ac:dyDescent="0.25">
      <c r="A215" s="12">
        <v>6223</v>
      </c>
      <c r="B215" s="13" t="s">
        <v>620</v>
      </c>
      <c r="C215" s="12" t="s">
        <v>621</v>
      </c>
      <c r="D215" s="14">
        <f>SUM(E215,F215)</f>
        <v>0</v>
      </c>
      <c r="E215" s="14" t="s">
        <v>20</v>
      </c>
      <c r="F215" s="14">
        <v>0</v>
      </c>
      <c r="G215" s="14">
        <f>SUM(H215,I215)</f>
        <v>0</v>
      </c>
      <c r="H215" s="14" t="s">
        <v>20</v>
      </c>
      <c r="I215" s="14">
        <v>0</v>
      </c>
      <c r="J215" s="14">
        <f>SUM(K215,L215)</f>
        <v>0</v>
      </c>
      <c r="K215" s="14" t="s">
        <v>20</v>
      </c>
      <c r="L215" s="14">
        <v>0</v>
      </c>
    </row>
    <row r="216" spans="1:12" ht="39.75" hidden="1" customHeight="1" x14ac:dyDescent="0.25">
      <c r="A216" s="12">
        <v>6300</v>
      </c>
      <c r="B216" s="13" t="s">
        <v>622</v>
      </c>
      <c r="C216" s="12" t="s">
        <v>366</v>
      </c>
      <c r="D216" s="14">
        <f>SUM(D218)</f>
        <v>0</v>
      </c>
      <c r="E216" s="14" t="s">
        <v>20</v>
      </c>
      <c r="F216" s="14">
        <f>SUM(F218)</f>
        <v>0</v>
      </c>
      <c r="G216" s="14">
        <f>SUM(G218)</f>
        <v>0</v>
      </c>
      <c r="H216" s="14" t="s">
        <v>20</v>
      </c>
      <c r="I216" s="14">
        <f>SUM(I218)</f>
        <v>0</v>
      </c>
      <c r="J216" s="14">
        <f>SUM(J218)</f>
        <v>0</v>
      </c>
      <c r="K216" s="14" t="s">
        <v>20</v>
      </c>
      <c r="L216" s="14">
        <f>SUM(L218)</f>
        <v>0</v>
      </c>
    </row>
    <row r="217" spans="1:12" ht="39.75" hidden="1" customHeight="1" x14ac:dyDescent="0.25">
      <c r="A217" s="12"/>
      <c r="B217" s="13" t="s">
        <v>162</v>
      </c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1:12" ht="39.75" hidden="1" customHeight="1" x14ac:dyDescent="0.25">
      <c r="A218" s="12">
        <v>6310</v>
      </c>
      <c r="B218" s="13" t="s">
        <v>623</v>
      </c>
      <c r="C218" s="12" t="s">
        <v>624</v>
      </c>
      <c r="D218" s="14">
        <f>SUM(E218,F218)</f>
        <v>0</v>
      </c>
      <c r="E218" s="14" t="s">
        <v>20</v>
      </c>
      <c r="F218" s="14">
        <v>0</v>
      </c>
      <c r="G218" s="14">
        <f>SUM(H218,I218)</f>
        <v>0</v>
      </c>
      <c r="H218" s="14" t="s">
        <v>20</v>
      </c>
      <c r="I218" s="14">
        <v>0</v>
      </c>
      <c r="J218" s="14">
        <f>SUM(K218,L218)</f>
        <v>0</v>
      </c>
      <c r="K218" s="14" t="s">
        <v>20</v>
      </c>
      <c r="L218" s="14">
        <v>0</v>
      </c>
    </row>
    <row r="219" spans="1:12" ht="39" customHeight="1" x14ac:dyDescent="0.25">
      <c r="A219" s="12">
        <v>6400</v>
      </c>
      <c r="B219" s="13" t="s">
        <v>625</v>
      </c>
      <c r="C219" s="12" t="s">
        <v>366</v>
      </c>
      <c r="D219" s="14">
        <f>SUM(D221:D224)</f>
        <v>0</v>
      </c>
      <c r="E219" s="14" t="s">
        <v>20</v>
      </c>
      <c r="F219" s="14">
        <f>SUM(F221:F224)</f>
        <v>0</v>
      </c>
      <c r="G219" s="14">
        <f>SUM(G221:G224)</f>
        <v>0</v>
      </c>
      <c r="H219" s="14" t="s">
        <v>20</v>
      </c>
      <c r="I219" s="14">
        <f>SUM(I221:I224)</f>
        <v>0</v>
      </c>
      <c r="J219" s="14">
        <f>SUM(J221:J224)</f>
        <v>-34444</v>
      </c>
      <c r="K219" s="14" t="s">
        <v>20</v>
      </c>
      <c r="L219" s="14">
        <f>SUM(L221:L224)</f>
        <v>-34444</v>
      </c>
    </row>
    <row r="220" spans="1:12" ht="39.75" hidden="1" customHeight="1" x14ac:dyDescent="0.25">
      <c r="A220" s="12"/>
      <c r="B220" s="13" t="s">
        <v>162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1:12" ht="31.5" customHeight="1" x14ac:dyDescent="0.25">
      <c r="A221" s="12">
        <v>6410</v>
      </c>
      <c r="B221" s="13" t="s">
        <v>626</v>
      </c>
      <c r="C221" s="12" t="s">
        <v>627</v>
      </c>
      <c r="D221" s="14">
        <f>SUM(E221,F221)</f>
        <v>0</v>
      </c>
      <c r="E221" s="14" t="s">
        <v>20</v>
      </c>
      <c r="F221" s="14">
        <v>0</v>
      </c>
      <c r="G221" s="14">
        <f>SUM(H221,I221)</f>
        <v>0</v>
      </c>
      <c r="H221" s="14" t="s">
        <v>20</v>
      </c>
      <c r="I221" s="14">
        <v>0</v>
      </c>
      <c r="J221" s="14">
        <f>SUM(K221,L221)</f>
        <v>-34444</v>
      </c>
      <c r="K221" s="14" t="s">
        <v>20</v>
      </c>
      <c r="L221" s="14">
        <v>-34444</v>
      </c>
    </row>
    <row r="222" spans="1:12" ht="39.75" hidden="1" customHeight="1" x14ac:dyDescent="0.25">
      <c r="A222" s="12">
        <v>6420</v>
      </c>
      <c r="B222" s="13" t="s">
        <v>628</v>
      </c>
      <c r="C222" s="12" t="s">
        <v>629</v>
      </c>
      <c r="D222" s="14">
        <f>SUM(E222,F222)</f>
        <v>0</v>
      </c>
      <c r="E222" s="14" t="s">
        <v>20</v>
      </c>
      <c r="F222" s="14">
        <v>0</v>
      </c>
      <c r="G222" s="14">
        <f>SUM(H222,I222)</f>
        <v>0</v>
      </c>
      <c r="H222" s="14" t="s">
        <v>20</v>
      </c>
      <c r="I222" s="14">
        <v>0</v>
      </c>
      <c r="J222" s="14">
        <f>SUM(K222,L222)</f>
        <v>0</v>
      </c>
      <c r="K222" s="14" t="s">
        <v>20</v>
      </c>
      <c r="L222" s="14">
        <v>0</v>
      </c>
    </row>
    <row r="223" spans="1:12" ht="39.75" hidden="1" customHeight="1" x14ac:dyDescent="0.25">
      <c r="A223" s="12">
        <v>6430</v>
      </c>
      <c r="B223" s="13" t="s">
        <v>630</v>
      </c>
      <c r="C223" s="12" t="s">
        <v>631</v>
      </c>
      <c r="D223" s="14">
        <f>SUM(E223,F223)</f>
        <v>0</v>
      </c>
      <c r="E223" s="14" t="s">
        <v>20</v>
      </c>
      <c r="F223" s="14">
        <v>0</v>
      </c>
      <c r="G223" s="14">
        <f>SUM(H223,I223)</f>
        <v>0</v>
      </c>
      <c r="H223" s="14" t="s">
        <v>20</v>
      </c>
      <c r="I223" s="14">
        <v>0</v>
      </c>
      <c r="J223" s="14">
        <f>SUM(K223,L223)</f>
        <v>0</v>
      </c>
      <c r="K223" s="14" t="s">
        <v>20</v>
      </c>
      <c r="L223" s="14">
        <v>0</v>
      </c>
    </row>
    <row r="224" spans="1:12" ht="39.75" hidden="1" customHeight="1" x14ac:dyDescent="0.25">
      <c r="A224" s="12">
        <v>6440</v>
      </c>
      <c r="B224" s="13" t="s">
        <v>632</v>
      </c>
      <c r="C224" s="12" t="s">
        <v>633</v>
      </c>
      <c r="D224" s="14">
        <f>SUM(E224,F224)</f>
        <v>0</v>
      </c>
      <c r="E224" s="14" t="s">
        <v>20</v>
      </c>
      <c r="F224" s="14">
        <v>0</v>
      </c>
      <c r="G224" s="14">
        <f>SUM(H224,I224)</f>
        <v>0</v>
      </c>
      <c r="H224" s="14" t="s">
        <v>20</v>
      </c>
      <c r="I224" s="14">
        <v>0</v>
      </c>
      <c r="J224" s="14">
        <f>SUM(K224,L224)</f>
        <v>0</v>
      </c>
      <c r="K224" s="14" t="s">
        <v>20</v>
      </c>
      <c r="L224" s="14">
        <v>0</v>
      </c>
    </row>
  </sheetData>
  <mergeCells count="3">
    <mergeCell ref="A1:K1"/>
    <mergeCell ref="A2:L2"/>
    <mergeCell ref="A3:K3"/>
  </mergeCells>
  <pageMargins left="0.25" right="0.25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="85" zoomScaleNormal="85" zoomScaleSheetLayoutView="100" workbookViewId="0">
      <selection activeCell="E10" sqref="E10"/>
    </sheetView>
  </sheetViews>
  <sheetFormatPr defaultRowHeight="12.75" customHeight="1" x14ac:dyDescent="0.25"/>
  <cols>
    <col min="1" max="1" width="7.5703125" style="1" customWidth="1"/>
    <col min="2" max="2" width="47.5703125" style="1" customWidth="1"/>
    <col min="3" max="11" width="14.7109375" style="1" customWidth="1"/>
    <col min="12" max="14" width="19" style="1" customWidth="1"/>
    <col min="15" max="16384" width="9.140625" style="1"/>
  </cols>
  <sheetData>
    <row r="1" spans="1:12" ht="1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15" customHeight="1" x14ac:dyDescent="0.25">
      <c r="A2" s="3" t="s">
        <v>634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25">
      <c r="A3" s="3" t="s">
        <v>727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" customHeight="1" x14ac:dyDescent="0.25">
      <c r="A4" s="8"/>
      <c r="B4" s="8"/>
      <c r="C4" s="8" t="s">
        <v>1</v>
      </c>
      <c r="D4" s="8"/>
      <c r="E4" s="8"/>
      <c r="F4" s="8" t="s">
        <v>2</v>
      </c>
      <c r="G4" s="8"/>
      <c r="H4" s="8"/>
      <c r="I4" s="8" t="s">
        <v>3</v>
      </c>
      <c r="J4" s="8"/>
      <c r="K4" s="8"/>
    </row>
    <row r="5" spans="1:12" ht="39.950000000000003" customHeight="1" x14ac:dyDescent="0.25">
      <c r="A5" s="9" t="s">
        <v>4</v>
      </c>
      <c r="B5" s="10"/>
      <c r="C5" s="9" t="s">
        <v>6</v>
      </c>
      <c r="D5" s="9" t="s">
        <v>635</v>
      </c>
      <c r="E5" s="9"/>
      <c r="F5" s="9" t="s">
        <v>6</v>
      </c>
      <c r="G5" s="9" t="s">
        <v>7</v>
      </c>
      <c r="H5" s="9"/>
      <c r="I5" s="9" t="s">
        <v>6</v>
      </c>
      <c r="J5" s="9" t="s">
        <v>7</v>
      </c>
      <c r="K5" s="8"/>
    </row>
    <row r="6" spans="1:12" ht="20.100000000000001" customHeight="1" x14ac:dyDescent="0.25">
      <c r="A6" s="9" t="s">
        <v>8</v>
      </c>
      <c r="B6" s="9"/>
      <c r="C6" s="9" t="s">
        <v>636</v>
      </c>
      <c r="D6" s="9" t="s">
        <v>14</v>
      </c>
      <c r="E6" s="9" t="s">
        <v>155</v>
      </c>
      <c r="F6" s="9" t="s">
        <v>637</v>
      </c>
      <c r="G6" s="9" t="s">
        <v>14</v>
      </c>
      <c r="H6" s="9" t="s">
        <v>155</v>
      </c>
      <c r="I6" s="9" t="s">
        <v>638</v>
      </c>
      <c r="J6" s="9" t="s">
        <v>14</v>
      </c>
      <c r="K6" s="9" t="s">
        <v>155</v>
      </c>
    </row>
    <row r="7" spans="1:12" ht="15" customHeight="1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</row>
    <row r="8" spans="1:12" ht="39.950000000000003" customHeight="1" x14ac:dyDescent="0.25">
      <c r="A8" s="12">
        <v>7000</v>
      </c>
      <c r="B8" s="13" t="s">
        <v>639</v>
      </c>
      <c r="C8" s="14">
        <f>SUM(D8:E8)</f>
        <v>-374041700</v>
      </c>
      <c r="D8" s="14">
        <f>Ekamutner!E16-Gorcarnakan_caxs!G8</f>
        <v>-5000000</v>
      </c>
      <c r="E8" s="14">
        <f>Ekamutner!F16-Gorcarnakan_caxs!H8</f>
        <v>-369041700</v>
      </c>
      <c r="F8" s="14">
        <f>SUM(G8:H8)</f>
        <v>-374041700</v>
      </c>
      <c r="G8" s="14">
        <f>Ekamutner!H16-Gorcarnakan_caxs!J8</f>
        <v>-5000000</v>
      </c>
      <c r="H8" s="14">
        <f>Ekamutner!I16-Gorcarnakan_caxs!K8</f>
        <v>-369041700</v>
      </c>
      <c r="I8" s="14">
        <f>SUM(J8:K8)</f>
        <v>102331173</v>
      </c>
      <c r="J8" s="14">
        <f>Ekamutner!K16-Gorcarnakan_caxs!M8</f>
        <v>109496729</v>
      </c>
      <c r="K8" s="14">
        <f>Ekamutner!L16-Gorcarnakan_caxs!N8</f>
        <v>-7165556</v>
      </c>
    </row>
  </sheetData>
  <mergeCells count="3">
    <mergeCell ref="A1:K1"/>
    <mergeCell ref="A2:L2"/>
    <mergeCell ref="A3:K3"/>
  </mergeCells>
  <pageMargins left="0.25" right="0.25" top="0.75" bottom="0.75" header="0.3" footer="0.3"/>
  <pageSetup paperSize="9" scale="7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topLeftCell="A2" zoomScale="70" zoomScaleNormal="70" zoomScaleSheetLayoutView="100" workbookViewId="0">
      <selection activeCell="H9" sqref="H9"/>
    </sheetView>
  </sheetViews>
  <sheetFormatPr defaultRowHeight="12.75" customHeight="1" x14ac:dyDescent="0.25"/>
  <cols>
    <col min="1" max="1" width="7.5703125" style="1" customWidth="1"/>
    <col min="2" max="2" width="47.5703125" style="1" customWidth="1"/>
    <col min="3" max="3" width="10" style="1" customWidth="1"/>
    <col min="4" max="12" width="14.85546875" style="1" customWidth="1"/>
    <col min="13" max="14" width="19" style="1" customWidth="1"/>
    <col min="15" max="16384" width="9.140625" style="1"/>
  </cols>
  <sheetData>
    <row r="1" spans="1:12" ht="1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15" customHeight="1" x14ac:dyDescent="0.25">
      <c r="A2" s="3" t="s">
        <v>640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25">
      <c r="A3" s="3" t="s">
        <v>727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2" ht="15" customHeight="1" x14ac:dyDescent="0.25">
      <c r="A5" s="8" t="s">
        <v>354</v>
      </c>
      <c r="B5" s="8"/>
      <c r="C5" s="8"/>
      <c r="D5" s="8" t="s">
        <v>641</v>
      </c>
      <c r="E5" s="8"/>
      <c r="F5" s="8"/>
      <c r="G5" s="8" t="s">
        <v>642</v>
      </c>
      <c r="H5" s="8"/>
      <c r="I5" s="8"/>
      <c r="J5" s="8" t="s">
        <v>643</v>
      </c>
      <c r="K5" s="8"/>
      <c r="L5" s="8"/>
    </row>
    <row r="6" spans="1:12" ht="39.950000000000003" customHeight="1" x14ac:dyDescent="0.25">
      <c r="A6" s="9" t="s">
        <v>644</v>
      </c>
      <c r="B6" s="10"/>
      <c r="C6" s="9"/>
      <c r="D6" s="9" t="s">
        <v>355</v>
      </c>
      <c r="E6" s="9" t="s">
        <v>645</v>
      </c>
      <c r="F6" s="9"/>
      <c r="G6" s="9" t="s">
        <v>357</v>
      </c>
      <c r="H6" s="9" t="s">
        <v>646</v>
      </c>
      <c r="I6" s="9"/>
      <c r="J6" s="9" t="s">
        <v>359</v>
      </c>
      <c r="K6" s="8" t="s">
        <v>645</v>
      </c>
      <c r="L6" s="8"/>
    </row>
    <row r="7" spans="1:12" ht="20.100000000000001" customHeight="1" x14ac:dyDescent="0.25">
      <c r="A7" s="9"/>
      <c r="B7" s="9" t="s">
        <v>361</v>
      </c>
      <c r="C7" s="9" t="s">
        <v>644</v>
      </c>
      <c r="D7" s="9"/>
      <c r="E7" s="9" t="s">
        <v>11</v>
      </c>
      <c r="F7" s="9" t="s">
        <v>362</v>
      </c>
      <c r="G7" s="9"/>
      <c r="H7" s="9" t="s">
        <v>11</v>
      </c>
      <c r="I7" s="9" t="s">
        <v>362</v>
      </c>
      <c r="J7" s="9"/>
      <c r="K7" s="8" t="s">
        <v>11</v>
      </c>
      <c r="L7" s="8" t="s">
        <v>362</v>
      </c>
    </row>
    <row r="8" spans="1:12" ht="15" customHeight="1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</row>
    <row r="9" spans="1:12" ht="35.25" customHeight="1" x14ac:dyDescent="0.25">
      <c r="A9" s="12">
        <v>8000</v>
      </c>
      <c r="B9" s="13" t="s">
        <v>647</v>
      </c>
      <c r="C9" s="12"/>
      <c r="D9" s="14">
        <f t="shared" ref="D9:L9" si="0">SUM(D11,D71)</f>
        <v>374041700</v>
      </c>
      <c r="E9" s="14">
        <f t="shared" si="0"/>
        <v>5000000</v>
      </c>
      <c r="F9" s="14">
        <f t="shared" si="0"/>
        <v>369041700</v>
      </c>
      <c r="G9" s="14">
        <f t="shared" si="0"/>
        <v>374041700</v>
      </c>
      <c r="H9" s="14">
        <f t="shared" si="0"/>
        <v>5000000</v>
      </c>
      <c r="I9" s="14">
        <f t="shared" si="0"/>
        <v>369041700</v>
      </c>
      <c r="J9" s="14">
        <f t="shared" si="0"/>
        <v>-102331173</v>
      </c>
      <c r="K9" s="14">
        <f t="shared" si="0"/>
        <v>-109496729</v>
      </c>
      <c r="L9" s="14">
        <f t="shared" si="0"/>
        <v>7165556</v>
      </c>
    </row>
    <row r="10" spans="1:12" ht="39.75" hidden="1" customHeight="1" x14ac:dyDescent="0.25">
      <c r="A10" s="12"/>
      <c r="B10" s="13" t="s">
        <v>162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33.75" customHeight="1" x14ac:dyDescent="0.25">
      <c r="A11" s="12">
        <v>8100</v>
      </c>
      <c r="B11" s="13" t="s">
        <v>648</v>
      </c>
      <c r="C11" s="12"/>
      <c r="D11" s="14">
        <f t="shared" ref="D11:L11" si="1">SUM(D13,D41)</f>
        <v>374041700</v>
      </c>
      <c r="E11" s="14">
        <f t="shared" si="1"/>
        <v>5000000</v>
      </c>
      <c r="F11" s="14">
        <f t="shared" si="1"/>
        <v>369041700</v>
      </c>
      <c r="G11" s="14">
        <f t="shared" si="1"/>
        <v>374041700</v>
      </c>
      <c r="H11" s="14">
        <f t="shared" si="1"/>
        <v>5000000</v>
      </c>
      <c r="I11" s="14">
        <f t="shared" si="1"/>
        <v>369041700</v>
      </c>
      <c r="J11" s="14">
        <f t="shared" si="1"/>
        <v>-102331173</v>
      </c>
      <c r="K11" s="14">
        <f t="shared" si="1"/>
        <v>-109496729</v>
      </c>
      <c r="L11" s="14">
        <f t="shared" si="1"/>
        <v>7165556</v>
      </c>
    </row>
    <row r="12" spans="1:12" ht="39.75" hidden="1" customHeight="1" x14ac:dyDescent="0.25">
      <c r="A12" s="12"/>
      <c r="B12" s="13" t="s">
        <v>162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39.75" hidden="1" customHeight="1" x14ac:dyDescent="0.25">
      <c r="A13" s="12">
        <v>8110</v>
      </c>
      <c r="B13" s="13" t="s">
        <v>649</v>
      </c>
      <c r="C13" s="12"/>
      <c r="D13" s="14">
        <f t="shared" ref="D13:L13" si="2">SUM(D15,D19)</f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  <c r="H13" s="14">
        <f t="shared" si="2"/>
        <v>0</v>
      </c>
      <c r="I13" s="14">
        <f t="shared" si="2"/>
        <v>0</v>
      </c>
      <c r="J13" s="14">
        <f t="shared" si="2"/>
        <v>0</v>
      </c>
      <c r="K13" s="14">
        <f t="shared" si="2"/>
        <v>0</v>
      </c>
      <c r="L13" s="14">
        <f t="shared" si="2"/>
        <v>0</v>
      </c>
    </row>
    <row r="14" spans="1:12" ht="39.75" hidden="1" customHeight="1" x14ac:dyDescent="0.25">
      <c r="A14" s="12"/>
      <c r="B14" s="13" t="s">
        <v>162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39.75" hidden="1" customHeight="1" x14ac:dyDescent="0.25">
      <c r="A15" s="12">
        <v>8111</v>
      </c>
      <c r="B15" s="13" t="s">
        <v>650</v>
      </c>
      <c r="C15" s="12"/>
      <c r="D15" s="14">
        <f>SUM(D17:D18)</f>
        <v>0</v>
      </c>
      <c r="E15" s="14" t="s">
        <v>20</v>
      </c>
      <c r="F15" s="14">
        <f>SUM(F17:F18)</f>
        <v>0</v>
      </c>
      <c r="G15" s="14">
        <f>SUM(G17:G18)</f>
        <v>0</v>
      </c>
      <c r="H15" s="14" t="s">
        <v>20</v>
      </c>
      <c r="I15" s="14">
        <f>SUM(I17:I18)</f>
        <v>0</v>
      </c>
      <c r="J15" s="14">
        <f>SUM(J17:J18)</f>
        <v>0</v>
      </c>
      <c r="K15" s="14" t="s">
        <v>20</v>
      </c>
      <c r="L15" s="14">
        <f>SUM(L17:L18)</f>
        <v>0</v>
      </c>
    </row>
    <row r="16" spans="1:12" ht="30" hidden="1" customHeight="1" x14ac:dyDescent="0.25">
      <c r="A16" s="12"/>
      <c r="B16" s="13" t="s">
        <v>164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39.75" hidden="1" customHeight="1" x14ac:dyDescent="0.25">
      <c r="A17" s="12">
        <v>8112</v>
      </c>
      <c r="B17" s="13" t="s">
        <v>651</v>
      </c>
      <c r="C17" s="12" t="s">
        <v>652</v>
      </c>
      <c r="D17" s="14">
        <f>SUM(E17,F17)</f>
        <v>0</v>
      </c>
      <c r="E17" s="14" t="s">
        <v>20</v>
      </c>
      <c r="F17" s="14">
        <v>0</v>
      </c>
      <c r="G17" s="14">
        <f>SUM(H17,I17)</f>
        <v>0</v>
      </c>
      <c r="H17" s="14" t="s">
        <v>20</v>
      </c>
      <c r="I17" s="14">
        <v>0</v>
      </c>
      <c r="J17" s="14">
        <f>SUM(K17,L17)</f>
        <v>0</v>
      </c>
      <c r="K17" s="14" t="s">
        <v>20</v>
      </c>
      <c r="L17" s="14">
        <v>0</v>
      </c>
    </row>
    <row r="18" spans="1:12" ht="39.75" hidden="1" customHeight="1" x14ac:dyDescent="0.25">
      <c r="A18" s="12">
        <v>8113</v>
      </c>
      <c r="B18" s="13" t="s">
        <v>653</v>
      </c>
      <c r="C18" s="12" t="s">
        <v>654</v>
      </c>
      <c r="D18" s="14">
        <f>SUM(E18,F18)</f>
        <v>0</v>
      </c>
      <c r="E18" s="14" t="s">
        <v>20</v>
      </c>
      <c r="F18" s="14">
        <v>0</v>
      </c>
      <c r="G18" s="14">
        <f>SUM(H18,I18)</f>
        <v>0</v>
      </c>
      <c r="H18" s="14" t="s">
        <v>20</v>
      </c>
      <c r="I18" s="14">
        <v>0</v>
      </c>
      <c r="J18" s="14">
        <f>SUM(K18,L18)</f>
        <v>0</v>
      </c>
      <c r="K18" s="14" t="s">
        <v>20</v>
      </c>
      <c r="L18" s="14">
        <v>0</v>
      </c>
    </row>
    <row r="19" spans="1:12" ht="39.75" hidden="1" customHeight="1" x14ac:dyDescent="0.25">
      <c r="A19" s="12">
        <v>8120</v>
      </c>
      <c r="B19" s="13" t="s">
        <v>655</v>
      </c>
      <c r="C19" s="12"/>
      <c r="D19" s="14">
        <f t="shared" ref="D19:L19" si="3">SUM(D21,D31)</f>
        <v>0</v>
      </c>
      <c r="E19" s="14">
        <f t="shared" si="3"/>
        <v>0</v>
      </c>
      <c r="F19" s="14">
        <f t="shared" si="3"/>
        <v>0</v>
      </c>
      <c r="G19" s="14">
        <f t="shared" si="3"/>
        <v>0</v>
      </c>
      <c r="H19" s="14">
        <f t="shared" si="3"/>
        <v>0</v>
      </c>
      <c r="I19" s="14">
        <f t="shared" si="3"/>
        <v>0</v>
      </c>
      <c r="J19" s="14">
        <f t="shared" si="3"/>
        <v>0</v>
      </c>
      <c r="K19" s="14">
        <f t="shared" si="3"/>
        <v>0</v>
      </c>
      <c r="L19" s="14">
        <f t="shared" si="3"/>
        <v>0</v>
      </c>
    </row>
    <row r="20" spans="1:12" ht="39.75" hidden="1" customHeight="1" x14ac:dyDescent="0.25">
      <c r="A20" s="12"/>
      <c r="B20" s="13" t="s">
        <v>162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39.75" hidden="1" customHeight="1" x14ac:dyDescent="0.25">
      <c r="A21" s="12">
        <v>8121</v>
      </c>
      <c r="B21" s="13" t="s">
        <v>656</v>
      </c>
      <c r="C21" s="12"/>
      <c r="D21" s="14">
        <f>SUM(D23,D27)</f>
        <v>0</v>
      </c>
      <c r="E21" s="14" t="s">
        <v>20</v>
      </c>
      <c r="F21" s="14">
        <f>SUM(F23,F27)</f>
        <v>0</v>
      </c>
      <c r="G21" s="14">
        <f>SUM(G23,G27)</f>
        <v>0</v>
      </c>
      <c r="H21" s="14" t="s">
        <v>20</v>
      </c>
      <c r="I21" s="14">
        <f>SUM(I23,I27)</f>
        <v>0</v>
      </c>
      <c r="J21" s="14">
        <f>SUM(J23,J27)</f>
        <v>0</v>
      </c>
      <c r="K21" s="14" t="s">
        <v>20</v>
      </c>
      <c r="L21" s="14">
        <f>SUM(L23,L27)</f>
        <v>0</v>
      </c>
    </row>
    <row r="22" spans="1:12" ht="39.75" hidden="1" customHeight="1" x14ac:dyDescent="0.25">
      <c r="A22" s="12"/>
      <c r="B22" s="13" t="s">
        <v>164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39.75" hidden="1" customHeight="1" x14ac:dyDescent="0.25">
      <c r="A23" s="12">
        <v>8122</v>
      </c>
      <c r="B23" s="13" t="s">
        <v>657</v>
      </c>
      <c r="C23" s="12" t="s">
        <v>658</v>
      </c>
      <c r="D23" s="14">
        <f>SUM(D25:D26)</f>
        <v>0</v>
      </c>
      <c r="E23" s="14" t="s">
        <v>20</v>
      </c>
      <c r="F23" s="14">
        <f>SUM(F25:F26)</f>
        <v>0</v>
      </c>
      <c r="G23" s="14">
        <f>SUM(G25:G26)</f>
        <v>0</v>
      </c>
      <c r="H23" s="14" t="s">
        <v>20</v>
      </c>
      <c r="I23" s="14">
        <f>SUM(I25:I26)</f>
        <v>0</v>
      </c>
      <c r="J23" s="14">
        <f>SUM(J25:J26)</f>
        <v>0</v>
      </c>
      <c r="K23" s="14" t="s">
        <v>20</v>
      </c>
      <c r="L23" s="14">
        <f>SUM(L25:L26)</f>
        <v>0</v>
      </c>
    </row>
    <row r="24" spans="1:12" ht="39.75" hidden="1" customHeight="1" x14ac:dyDescent="0.25">
      <c r="A24" s="12"/>
      <c r="B24" s="13" t="s">
        <v>164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ht="39.75" hidden="1" customHeight="1" x14ac:dyDescent="0.25">
      <c r="A25" s="12">
        <v>8123</v>
      </c>
      <c r="B25" s="13" t="s">
        <v>659</v>
      </c>
      <c r="C25" s="12"/>
      <c r="D25" s="14">
        <f>SUM(E25,F25)</f>
        <v>0</v>
      </c>
      <c r="E25" s="14" t="s">
        <v>20</v>
      </c>
      <c r="F25" s="14">
        <v>0</v>
      </c>
      <c r="G25" s="14">
        <f>SUM(H25,I25)</f>
        <v>0</v>
      </c>
      <c r="H25" s="14" t="s">
        <v>20</v>
      </c>
      <c r="I25" s="14">
        <v>0</v>
      </c>
      <c r="J25" s="14">
        <f>SUM(K25,L25)</f>
        <v>0</v>
      </c>
      <c r="K25" s="14" t="s">
        <v>20</v>
      </c>
      <c r="L25" s="14">
        <v>0</v>
      </c>
    </row>
    <row r="26" spans="1:12" ht="39.75" hidden="1" customHeight="1" x14ac:dyDescent="0.25">
      <c r="A26" s="12">
        <v>8124</v>
      </c>
      <c r="B26" s="13" t="s">
        <v>660</v>
      </c>
      <c r="C26" s="12"/>
      <c r="D26" s="14">
        <f>SUM(E26,F26)</f>
        <v>0</v>
      </c>
      <c r="E26" s="14" t="s">
        <v>20</v>
      </c>
      <c r="F26" s="14">
        <v>0</v>
      </c>
      <c r="G26" s="14">
        <f>SUM(H26,I26)</f>
        <v>0</v>
      </c>
      <c r="H26" s="14" t="s">
        <v>20</v>
      </c>
      <c r="I26" s="14">
        <v>0</v>
      </c>
      <c r="J26" s="14">
        <f>SUM(K26,L26)</f>
        <v>0</v>
      </c>
      <c r="K26" s="14" t="s">
        <v>20</v>
      </c>
      <c r="L26" s="14">
        <v>0</v>
      </c>
    </row>
    <row r="27" spans="1:12" ht="39.75" hidden="1" customHeight="1" x14ac:dyDescent="0.25">
      <c r="A27" s="12">
        <v>8130</v>
      </c>
      <c r="B27" s="13" t="s">
        <v>661</v>
      </c>
      <c r="C27" s="12" t="s">
        <v>662</v>
      </c>
      <c r="D27" s="14">
        <f>SUM(D29:D30)</f>
        <v>0</v>
      </c>
      <c r="E27" s="14" t="s">
        <v>20</v>
      </c>
      <c r="F27" s="14">
        <f>SUM(F29:F30)</f>
        <v>0</v>
      </c>
      <c r="G27" s="14">
        <f>SUM(G29:G30)</f>
        <v>0</v>
      </c>
      <c r="H27" s="14" t="s">
        <v>20</v>
      </c>
      <c r="I27" s="14">
        <f>SUM(I29:I30)</f>
        <v>0</v>
      </c>
      <c r="J27" s="14">
        <f>SUM(J29:J30)</f>
        <v>0</v>
      </c>
      <c r="K27" s="14" t="s">
        <v>20</v>
      </c>
      <c r="L27" s="14">
        <f>SUM(L29:L30)</f>
        <v>0</v>
      </c>
    </row>
    <row r="28" spans="1:12" ht="37.5" hidden="1" customHeight="1" x14ac:dyDescent="0.25">
      <c r="A28" s="12"/>
      <c r="B28" s="13" t="s">
        <v>164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39.75" hidden="1" customHeight="1" x14ac:dyDescent="0.25">
      <c r="A29" s="12">
        <v>8131</v>
      </c>
      <c r="B29" s="13" t="s">
        <v>663</v>
      </c>
      <c r="C29" s="12"/>
      <c r="D29" s="14">
        <f>SUM(E29,F29)</f>
        <v>0</v>
      </c>
      <c r="E29" s="14" t="s">
        <v>20</v>
      </c>
      <c r="F29" s="14">
        <v>0</v>
      </c>
      <c r="G29" s="14">
        <f>SUM(H29,I29)</f>
        <v>0</v>
      </c>
      <c r="H29" s="14" t="s">
        <v>20</v>
      </c>
      <c r="I29" s="14">
        <v>0</v>
      </c>
      <c r="J29" s="14">
        <f>SUM(K29,L29)</f>
        <v>0</v>
      </c>
      <c r="K29" s="14" t="s">
        <v>20</v>
      </c>
      <c r="L29" s="14">
        <v>0</v>
      </c>
    </row>
    <row r="30" spans="1:12" ht="39.75" hidden="1" customHeight="1" x14ac:dyDescent="0.25">
      <c r="A30" s="12">
        <v>8132</v>
      </c>
      <c r="B30" s="13" t="s">
        <v>664</v>
      </c>
      <c r="C30" s="12"/>
      <c r="D30" s="14">
        <f>SUM(E30,F30)</f>
        <v>0</v>
      </c>
      <c r="E30" s="14" t="s">
        <v>20</v>
      </c>
      <c r="F30" s="14">
        <v>0</v>
      </c>
      <c r="G30" s="14">
        <f>SUM(H30,I30)</f>
        <v>0</v>
      </c>
      <c r="H30" s="14" t="s">
        <v>20</v>
      </c>
      <c r="I30" s="14">
        <v>0</v>
      </c>
      <c r="J30" s="14">
        <f>SUM(K30,L30)</f>
        <v>0</v>
      </c>
      <c r="K30" s="14" t="s">
        <v>20</v>
      </c>
      <c r="L30" s="14">
        <v>0</v>
      </c>
    </row>
    <row r="31" spans="1:12" ht="39.75" hidden="1" customHeight="1" x14ac:dyDescent="0.25">
      <c r="A31" s="12">
        <v>8140</v>
      </c>
      <c r="B31" s="13" t="s">
        <v>665</v>
      </c>
      <c r="C31" s="12"/>
      <c r="D31" s="14">
        <f t="shared" ref="D31:L31" si="4">SUM(D33,D37)</f>
        <v>0</v>
      </c>
      <c r="E31" s="14">
        <f t="shared" si="4"/>
        <v>0</v>
      </c>
      <c r="F31" s="14">
        <f t="shared" si="4"/>
        <v>0</v>
      </c>
      <c r="G31" s="14">
        <f t="shared" si="4"/>
        <v>0</v>
      </c>
      <c r="H31" s="14">
        <f t="shared" si="4"/>
        <v>0</v>
      </c>
      <c r="I31" s="14">
        <f t="shared" si="4"/>
        <v>0</v>
      </c>
      <c r="J31" s="14">
        <f t="shared" si="4"/>
        <v>0</v>
      </c>
      <c r="K31" s="14">
        <f t="shared" si="4"/>
        <v>0</v>
      </c>
      <c r="L31" s="14">
        <f t="shared" si="4"/>
        <v>0</v>
      </c>
    </row>
    <row r="32" spans="1:12" ht="39.75" hidden="1" customHeight="1" x14ac:dyDescent="0.25">
      <c r="A32" s="12"/>
      <c r="B32" s="13" t="s">
        <v>164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39.75" hidden="1" customHeight="1" x14ac:dyDescent="0.25">
      <c r="A33" s="12">
        <v>8141</v>
      </c>
      <c r="B33" s="13" t="s">
        <v>666</v>
      </c>
      <c r="C33" s="12" t="s">
        <v>658</v>
      </c>
      <c r="D33" s="14">
        <f t="shared" ref="D33:L33" si="5">SUM(D35:D36)</f>
        <v>0</v>
      </c>
      <c r="E33" s="14">
        <f t="shared" si="5"/>
        <v>0</v>
      </c>
      <c r="F33" s="14">
        <f t="shared" si="5"/>
        <v>0</v>
      </c>
      <c r="G33" s="14">
        <f t="shared" si="5"/>
        <v>0</v>
      </c>
      <c r="H33" s="14">
        <f t="shared" si="5"/>
        <v>0</v>
      </c>
      <c r="I33" s="14">
        <f t="shared" si="5"/>
        <v>0</v>
      </c>
      <c r="J33" s="14">
        <f t="shared" si="5"/>
        <v>0</v>
      </c>
      <c r="K33" s="14">
        <f t="shared" si="5"/>
        <v>0</v>
      </c>
      <c r="L33" s="14">
        <f t="shared" si="5"/>
        <v>0</v>
      </c>
    </row>
    <row r="34" spans="1:12" ht="39.75" hidden="1" customHeight="1" x14ac:dyDescent="0.25">
      <c r="A34" s="12"/>
      <c r="B34" s="13" t="s">
        <v>164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39.75" hidden="1" customHeight="1" x14ac:dyDescent="0.25">
      <c r="A35" s="12">
        <v>8142</v>
      </c>
      <c r="B35" s="13" t="s">
        <v>667</v>
      </c>
      <c r="C35" s="12"/>
      <c r="D35" s="14">
        <f>SUM(E35,F35)</f>
        <v>0</v>
      </c>
      <c r="E35" s="14">
        <v>0</v>
      </c>
      <c r="F35" s="14" t="s">
        <v>20</v>
      </c>
      <c r="G35" s="14">
        <f>SUM(H35,I35)</f>
        <v>0</v>
      </c>
      <c r="H35" s="14">
        <v>0</v>
      </c>
      <c r="I35" s="14" t="s">
        <v>20</v>
      </c>
      <c r="J35" s="14">
        <f>SUM(K35,L35)</f>
        <v>0</v>
      </c>
      <c r="K35" s="14">
        <v>0</v>
      </c>
      <c r="L35" s="14" t="s">
        <v>20</v>
      </c>
    </row>
    <row r="36" spans="1:12" ht="39.75" hidden="1" customHeight="1" x14ac:dyDescent="0.25">
      <c r="A36" s="12">
        <v>8143</v>
      </c>
      <c r="B36" s="13" t="s">
        <v>668</v>
      </c>
      <c r="C36" s="12"/>
      <c r="D36" s="14">
        <f>SUM(E36,F36)</f>
        <v>0</v>
      </c>
      <c r="E36" s="14">
        <v>0</v>
      </c>
      <c r="F36" s="14" t="s">
        <v>20</v>
      </c>
      <c r="G36" s="14">
        <f>SUM(H36,I36)</f>
        <v>0</v>
      </c>
      <c r="H36" s="14">
        <v>0</v>
      </c>
      <c r="I36" s="14" t="s">
        <v>20</v>
      </c>
      <c r="J36" s="14">
        <f>SUM(K36,L36)</f>
        <v>0</v>
      </c>
      <c r="K36" s="14">
        <v>0</v>
      </c>
      <c r="L36" s="14" t="s">
        <v>20</v>
      </c>
    </row>
    <row r="37" spans="1:12" ht="39.75" hidden="1" customHeight="1" x14ac:dyDescent="0.25">
      <c r="A37" s="12">
        <v>8150</v>
      </c>
      <c r="B37" s="13" t="s">
        <v>669</v>
      </c>
      <c r="C37" s="12" t="s">
        <v>662</v>
      </c>
      <c r="D37" s="14">
        <f t="shared" ref="D37:L37" si="6">SUM(D39:D40)</f>
        <v>0</v>
      </c>
      <c r="E37" s="14">
        <f t="shared" si="6"/>
        <v>0</v>
      </c>
      <c r="F37" s="14">
        <f t="shared" si="6"/>
        <v>0</v>
      </c>
      <c r="G37" s="14">
        <f t="shared" si="6"/>
        <v>0</v>
      </c>
      <c r="H37" s="14">
        <f t="shared" si="6"/>
        <v>0</v>
      </c>
      <c r="I37" s="14">
        <f t="shared" si="6"/>
        <v>0</v>
      </c>
      <c r="J37" s="14">
        <f t="shared" si="6"/>
        <v>0</v>
      </c>
      <c r="K37" s="14">
        <f t="shared" si="6"/>
        <v>0</v>
      </c>
      <c r="L37" s="14">
        <f t="shared" si="6"/>
        <v>0</v>
      </c>
    </row>
    <row r="38" spans="1:12" ht="39.75" hidden="1" customHeight="1" x14ac:dyDescent="0.25">
      <c r="A38" s="12"/>
      <c r="B38" s="13" t="s">
        <v>164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 ht="39.75" hidden="1" customHeight="1" x14ac:dyDescent="0.25">
      <c r="A39" s="12">
        <v>8151</v>
      </c>
      <c r="B39" s="13" t="s">
        <v>663</v>
      </c>
      <c r="C39" s="12"/>
      <c r="D39" s="14">
        <f>SUM(E39,F39)</f>
        <v>0</v>
      </c>
      <c r="E39" s="14">
        <v>0</v>
      </c>
      <c r="F39" s="14" t="s">
        <v>20</v>
      </c>
      <c r="G39" s="14">
        <f>SUM(H39,I39)</f>
        <v>0</v>
      </c>
      <c r="H39" s="14">
        <v>0</v>
      </c>
      <c r="I39" s="14" t="s">
        <v>20</v>
      </c>
      <c r="J39" s="14">
        <f>SUM(K39,L39)</f>
        <v>0</v>
      </c>
      <c r="K39" s="14">
        <v>0</v>
      </c>
      <c r="L39" s="14" t="s">
        <v>20</v>
      </c>
    </row>
    <row r="40" spans="1:12" ht="39.75" hidden="1" customHeight="1" x14ac:dyDescent="0.25">
      <c r="A40" s="12">
        <v>8152</v>
      </c>
      <c r="B40" s="13" t="s">
        <v>670</v>
      </c>
      <c r="C40" s="12"/>
      <c r="D40" s="14">
        <f>SUM(E40,F40)</f>
        <v>0</v>
      </c>
      <c r="E40" s="14">
        <v>0</v>
      </c>
      <c r="F40" s="14" t="s">
        <v>20</v>
      </c>
      <c r="G40" s="14">
        <f>SUM(H40,I40)</f>
        <v>0</v>
      </c>
      <c r="H40" s="14">
        <v>0</v>
      </c>
      <c r="I40" s="14" t="s">
        <v>20</v>
      </c>
      <c r="J40" s="14">
        <f>SUM(K40,L40)</f>
        <v>0</v>
      </c>
      <c r="K40" s="14">
        <v>0</v>
      </c>
      <c r="L40" s="14" t="s">
        <v>20</v>
      </c>
    </row>
    <row r="41" spans="1:12" ht="39" customHeight="1" x14ac:dyDescent="0.25">
      <c r="A41" s="12">
        <v>8160</v>
      </c>
      <c r="B41" s="13" t="s">
        <v>671</v>
      </c>
      <c r="C41" s="12"/>
      <c r="D41" s="14">
        <f t="shared" ref="D41:L41" si="7">SUM(D43,D48,D52,D67,D68,D69)</f>
        <v>374041700</v>
      </c>
      <c r="E41" s="14">
        <f t="shared" si="7"/>
        <v>5000000</v>
      </c>
      <c r="F41" s="14">
        <f t="shared" si="7"/>
        <v>369041700</v>
      </c>
      <c r="G41" s="14">
        <f t="shared" si="7"/>
        <v>374041700</v>
      </c>
      <c r="H41" s="14">
        <f t="shared" si="7"/>
        <v>5000000</v>
      </c>
      <c r="I41" s="14">
        <f t="shared" si="7"/>
        <v>369041700</v>
      </c>
      <c r="J41" s="14">
        <f t="shared" si="7"/>
        <v>-102331173</v>
      </c>
      <c r="K41" s="14">
        <f t="shared" si="7"/>
        <v>-109496729</v>
      </c>
      <c r="L41" s="14">
        <f t="shared" si="7"/>
        <v>7165556</v>
      </c>
    </row>
    <row r="42" spans="1:12" ht="39.75" hidden="1" customHeight="1" x14ac:dyDescent="0.25">
      <c r="A42" s="12"/>
      <c r="B42" s="13" t="s">
        <v>162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2" ht="39.75" hidden="1" customHeight="1" x14ac:dyDescent="0.25">
      <c r="A43" s="12">
        <v>8161</v>
      </c>
      <c r="B43" s="13" t="s">
        <v>672</v>
      </c>
      <c r="C43" s="12"/>
      <c r="D43" s="14">
        <f>SUM(D45:D47)</f>
        <v>0</v>
      </c>
      <c r="E43" s="14" t="s">
        <v>20</v>
      </c>
      <c r="F43" s="14">
        <f>SUM(F45:F47)</f>
        <v>0</v>
      </c>
      <c r="G43" s="14">
        <f>SUM(G45:G47)</f>
        <v>0</v>
      </c>
      <c r="H43" s="14" t="s">
        <v>20</v>
      </c>
      <c r="I43" s="14">
        <f>SUM(I46:I47)</f>
        <v>0</v>
      </c>
      <c r="J43" s="14">
        <f>SUM(J45:J47)</f>
        <v>0</v>
      </c>
      <c r="K43" s="14" t="s">
        <v>20</v>
      </c>
      <c r="L43" s="14">
        <f>SUM(L46:L47)</f>
        <v>0</v>
      </c>
    </row>
    <row r="44" spans="1:12" ht="39.75" hidden="1" customHeight="1" x14ac:dyDescent="0.25">
      <c r="A44" s="12"/>
      <c r="B44" s="13" t="s">
        <v>164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2" ht="39.75" hidden="1" customHeight="1" x14ac:dyDescent="0.25">
      <c r="A45" s="12">
        <v>8162</v>
      </c>
      <c r="B45" s="13" t="s">
        <v>673</v>
      </c>
      <c r="C45" s="12" t="s">
        <v>674</v>
      </c>
      <c r="D45" s="14">
        <f>SUM(E45,F45)</f>
        <v>0</v>
      </c>
      <c r="E45" s="14" t="s">
        <v>20</v>
      </c>
      <c r="F45" s="14"/>
      <c r="G45" s="14">
        <f>SUM(H45,I45)</f>
        <v>0</v>
      </c>
      <c r="H45" s="14" t="s">
        <v>20</v>
      </c>
      <c r="I45" s="14"/>
      <c r="J45" s="14">
        <f>SUM(K45,L45)</f>
        <v>0</v>
      </c>
      <c r="K45" s="14" t="s">
        <v>20</v>
      </c>
      <c r="L45" s="14"/>
    </row>
    <row r="46" spans="1:12" ht="39.75" hidden="1" customHeight="1" x14ac:dyDescent="0.25">
      <c r="A46" s="12">
        <v>8163</v>
      </c>
      <c r="B46" s="13" t="s">
        <v>675</v>
      </c>
      <c r="C46" s="12" t="s">
        <v>674</v>
      </c>
      <c r="D46" s="14">
        <f>SUM(E46,F46)</f>
        <v>0</v>
      </c>
      <c r="E46" s="14" t="s">
        <v>20</v>
      </c>
      <c r="F46" s="14">
        <v>0</v>
      </c>
      <c r="G46" s="14">
        <f>SUM(H46,I46)</f>
        <v>0</v>
      </c>
      <c r="H46" s="14" t="s">
        <v>20</v>
      </c>
      <c r="I46" s="14">
        <v>0</v>
      </c>
      <c r="J46" s="14">
        <f>SUM(K46,L46)</f>
        <v>0</v>
      </c>
      <c r="K46" s="14" t="s">
        <v>20</v>
      </c>
      <c r="L46" s="14">
        <v>0</v>
      </c>
    </row>
    <row r="47" spans="1:12" ht="39.75" hidden="1" customHeight="1" x14ac:dyDescent="0.25">
      <c r="A47" s="12">
        <v>8164</v>
      </c>
      <c r="B47" s="13" t="s">
        <v>676</v>
      </c>
      <c r="C47" s="12" t="s">
        <v>677</v>
      </c>
      <c r="D47" s="14">
        <f>SUM(E47,F47)</f>
        <v>0</v>
      </c>
      <c r="E47" s="14" t="s">
        <v>20</v>
      </c>
      <c r="F47" s="14">
        <v>0</v>
      </c>
      <c r="G47" s="14">
        <f>SUM(H47,I47)</f>
        <v>0</v>
      </c>
      <c r="H47" s="14" t="s">
        <v>20</v>
      </c>
      <c r="I47" s="14">
        <v>0</v>
      </c>
      <c r="J47" s="14">
        <f>SUM(K47,L47)</f>
        <v>0</v>
      </c>
      <c r="K47" s="14" t="s">
        <v>20</v>
      </c>
      <c r="L47" s="14">
        <v>0</v>
      </c>
    </row>
    <row r="48" spans="1:12" ht="39.75" hidden="1" customHeight="1" x14ac:dyDescent="0.25">
      <c r="A48" s="12">
        <v>8170</v>
      </c>
      <c r="B48" s="13" t="s">
        <v>678</v>
      </c>
      <c r="C48" s="12"/>
      <c r="D48" s="14">
        <f t="shared" ref="D48:L48" si="8">SUM(D50:D51)</f>
        <v>0</v>
      </c>
      <c r="E48" s="14">
        <f t="shared" si="8"/>
        <v>0</v>
      </c>
      <c r="F48" s="14">
        <f t="shared" si="8"/>
        <v>0</v>
      </c>
      <c r="G48" s="14">
        <f t="shared" si="8"/>
        <v>0</v>
      </c>
      <c r="H48" s="14">
        <f t="shared" si="8"/>
        <v>0</v>
      </c>
      <c r="I48" s="14">
        <f t="shared" si="8"/>
        <v>0</v>
      </c>
      <c r="J48" s="14">
        <f t="shared" si="8"/>
        <v>0</v>
      </c>
      <c r="K48" s="14">
        <f t="shared" si="8"/>
        <v>0</v>
      </c>
      <c r="L48" s="14">
        <f t="shared" si="8"/>
        <v>0</v>
      </c>
    </row>
    <row r="49" spans="1:12" ht="39.75" hidden="1" customHeight="1" x14ac:dyDescent="0.25">
      <c r="A49" s="12"/>
      <c r="B49" s="13" t="s">
        <v>164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1:12" ht="39.75" hidden="1" customHeight="1" x14ac:dyDescent="0.25">
      <c r="A50" s="12">
        <v>8171</v>
      </c>
      <c r="B50" s="13" t="s">
        <v>679</v>
      </c>
      <c r="C50" s="12" t="s">
        <v>680</v>
      </c>
      <c r="D50" s="14">
        <f>SUM(E50,F50)</f>
        <v>0</v>
      </c>
      <c r="E50" s="14">
        <v>0</v>
      </c>
      <c r="F50" s="14"/>
      <c r="G50" s="14">
        <f>SUM(H50,I50)</f>
        <v>0</v>
      </c>
      <c r="H50" s="14">
        <v>0</v>
      </c>
      <c r="I50" s="14"/>
      <c r="J50" s="14">
        <f>SUM(K50,L50)</f>
        <v>0</v>
      </c>
      <c r="K50" s="14">
        <v>0</v>
      </c>
      <c r="L50" s="14"/>
    </row>
    <row r="51" spans="1:12" ht="39.75" hidden="1" customHeight="1" x14ac:dyDescent="0.25">
      <c r="A51" s="12">
        <v>8172</v>
      </c>
      <c r="B51" s="13" t="s">
        <v>681</v>
      </c>
      <c r="C51" s="12" t="s">
        <v>682</v>
      </c>
      <c r="D51" s="14">
        <f>SUM(E51,F51)</f>
        <v>0</v>
      </c>
      <c r="E51" s="14">
        <v>0</v>
      </c>
      <c r="F51" s="14"/>
      <c r="G51" s="14">
        <f>SUM(H51,I51)</f>
        <v>0</v>
      </c>
      <c r="H51" s="14">
        <v>0</v>
      </c>
      <c r="I51" s="14"/>
      <c r="J51" s="14">
        <f>SUM(K51,L51)</f>
        <v>0</v>
      </c>
      <c r="K51" s="14">
        <v>0</v>
      </c>
      <c r="L51" s="14"/>
    </row>
    <row r="52" spans="1:12" ht="39" customHeight="1" x14ac:dyDescent="0.25">
      <c r="A52" s="12">
        <v>8190</v>
      </c>
      <c r="B52" s="13" t="s">
        <v>683</v>
      </c>
      <c r="C52" s="12"/>
      <c r="D52" s="14">
        <f>D54+D60-D57</f>
        <v>374041700</v>
      </c>
      <c r="E52" s="14">
        <f>E54+E60-E57</f>
        <v>5000000</v>
      </c>
      <c r="F52" s="14">
        <f>F60</f>
        <v>369041700</v>
      </c>
      <c r="G52" s="14">
        <f>G54+G60-G57</f>
        <v>374041700</v>
      </c>
      <c r="H52" s="14">
        <f>H54+H60-H57</f>
        <v>5000000</v>
      </c>
      <c r="I52" s="14">
        <f>I60</f>
        <v>369041700</v>
      </c>
      <c r="J52" s="14">
        <f>J54+J60-J57</f>
        <v>403590604.30000001</v>
      </c>
      <c r="K52" s="14">
        <f>K54+K60-K57</f>
        <v>181589699</v>
      </c>
      <c r="L52" s="14">
        <f>L60</f>
        <v>222000905.30000001</v>
      </c>
    </row>
    <row r="53" spans="1:12" ht="39.75" hidden="1" customHeight="1" x14ac:dyDescent="0.25">
      <c r="A53" s="12"/>
      <c r="B53" s="13" t="s">
        <v>162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1:12" ht="36.75" customHeight="1" x14ac:dyDescent="0.25">
      <c r="A54" s="12">
        <v>8191</v>
      </c>
      <c r="B54" s="13" t="s">
        <v>684</v>
      </c>
      <c r="C54" s="12" t="s">
        <v>685</v>
      </c>
      <c r="D54" s="14">
        <f>SUM(D58,D59)</f>
        <v>181571700</v>
      </c>
      <c r="E54" s="14">
        <f>SUM(E58,E59)</f>
        <v>181571700</v>
      </c>
      <c r="F54" s="14" t="s">
        <v>20</v>
      </c>
      <c r="G54" s="14">
        <f>SUM(G58,G59)</f>
        <v>181571700</v>
      </c>
      <c r="H54" s="14">
        <f>SUM(H58,H59)</f>
        <v>181571700</v>
      </c>
      <c r="I54" s="14" t="s">
        <v>20</v>
      </c>
      <c r="J54" s="14">
        <f>SUM(J58,J59)</f>
        <v>181589699</v>
      </c>
      <c r="K54" s="14">
        <f>SUM(K58,K59)</f>
        <v>181589699</v>
      </c>
      <c r="L54" s="14" t="s">
        <v>20</v>
      </c>
    </row>
    <row r="55" spans="1:12" ht="39.75" hidden="1" customHeight="1" x14ac:dyDescent="0.25">
      <c r="A55" s="12"/>
      <c r="B55" s="13" t="s">
        <v>164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2" ht="57" customHeight="1" x14ac:dyDescent="0.25">
      <c r="A56" s="12">
        <v>8192</v>
      </c>
      <c r="B56" s="13" t="s">
        <v>686</v>
      </c>
      <c r="C56" s="12"/>
      <c r="D56" s="14">
        <f>SUM(E56,F56)</f>
        <v>5000000</v>
      </c>
      <c r="E56" s="14">
        <v>5000000</v>
      </c>
      <c r="F56" s="14" t="s">
        <v>20</v>
      </c>
      <c r="G56" s="14">
        <f>SUM(H56,I56)</f>
        <v>5000000</v>
      </c>
      <c r="H56" s="14">
        <v>5000000</v>
      </c>
      <c r="I56" s="14" t="s">
        <v>20</v>
      </c>
      <c r="J56" s="14">
        <f>SUM(K56,L56)</f>
        <v>181589699</v>
      </c>
      <c r="K56" s="14">
        <v>181589699</v>
      </c>
      <c r="L56" s="14" t="s">
        <v>20</v>
      </c>
    </row>
    <row r="57" spans="1:12" ht="39.950000000000003" customHeight="1" x14ac:dyDescent="0.25">
      <c r="A57" s="12">
        <v>8193</v>
      </c>
      <c r="B57" s="13" t="s">
        <v>687</v>
      </c>
      <c r="C57" s="12"/>
      <c r="D57" s="14">
        <f>D54-D56</f>
        <v>176571700</v>
      </c>
      <c r="E57" s="14">
        <f>E54-E56</f>
        <v>176571700</v>
      </c>
      <c r="F57" s="14" t="s">
        <v>20</v>
      </c>
      <c r="G57" s="14">
        <f>G54-G56</f>
        <v>176571700</v>
      </c>
      <c r="H57" s="14">
        <f>H54-H56</f>
        <v>176571700</v>
      </c>
      <c r="I57" s="14" t="s">
        <v>20</v>
      </c>
      <c r="J57" s="14">
        <f>J54-J56</f>
        <v>0</v>
      </c>
      <c r="K57" s="14">
        <f>K54-K56</f>
        <v>0</v>
      </c>
      <c r="L57" s="14" t="s">
        <v>20</v>
      </c>
    </row>
    <row r="58" spans="1:12" ht="50.25" customHeight="1" x14ac:dyDescent="0.25">
      <c r="A58" s="12">
        <v>8194</v>
      </c>
      <c r="B58" s="13" t="s">
        <v>688</v>
      </c>
      <c r="C58" s="12" t="s">
        <v>689</v>
      </c>
      <c r="D58" s="14">
        <f>SUM(E58,F58)</f>
        <v>181571700</v>
      </c>
      <c r="E58" s="14">
        <v>181571700</v>
      </c>
      <c r="F58" s="14" t="s">
        <v>20</v>
      </c>
      <c r="G58" s="14">
        <f>SUM(H58,I58)</f>
        <v>181571700</v>
      </c>
      <c r="H58" s="14">
        <v>181571700</v>
      </c>
      <c r="I58" s="14" t="s">
        <v>20</v>
      </c>
      <c r="J58" s="14">
        <f>SUM(K58,L58)</f>
        <v>181571699</v>
      </c>
      <c r="K58" s="14">
        <v>181571699</v>
      </c>
      <c r="L58" s="14" t="s">
        <v>20</v>
      </c>
    </row>
    <row r="59" spans="1:12" ht="95.25" customHeight="1" x14ac:dyDescent="0.25">
      <c r="A59" s="12">
        <v>8195</v>
      </c>
      <c r="B59" s="13" t="s">
        <v>690</v>
      </c>
      <c r="C59" s="12" t="s">
        <v>691</v>
      </c>
      <c r="D59" s="14">
        <f>SUM(E59,F59)</f>
        <v>0</v>
      </c>
      <c r="E59" s="14">
        <v>0</v>
      </c>
      <c r="F59" s="14" t="s">
        <v>20</v>
      </c>
      <c r="G59" s="14">
        <f>SUM(H59,I59)</f>
        <v>0</v>
      </c>
      <c r="H59" s="14">
        <v>0</v>
      </c>
      <c r="I59" s="14" t="s">
        <v>20</v>
      </c>
      <c r="J59" s="14">
        <f>SUM(K59,L59)</f>
        <v>18000</v>
      </c>
      <c r="K59" s="14">
        <v>18000</v>
      </c>
      <c r="L59" s="14" t="s">
        <v>20</v>
      </c>
    </row>
    <row r="60" spans="1:12" ht="39.950000000000003" customHeight="1" x14ac:dyDescent="0.25">
      <c r="A60" s="12">
        <v>8196</v>
      </c>
      <c r="B60" s="13" t="s">
        <v>692</v>
      </c>
      <c r="C60" s="12" t="s">
        <v>693</v>
      </c>
      <c r="D60" s="14">
        <f t="shared" ref="D60:L60" si="9">SUM(D62,D66)</f>
        <v>369041700</v>
      </c>
      <c r="E60" s="14">
        <f t="shared" si="9"/>
        <v>0</v>
      </c>
      <c r="F60" s="14">
        <f t="shared" si="9"/>
        <v>369041700</v>
      </c>
      <c r="G60" s="14">
        <f t="shared" si="9"/>
        <v>369041700</v>
      </c>
      <c r="H60" s="14">
        <f t="shared" si="9"/>
        <v>0</v>
      </c>
      <c r="I60" s="14">
        <f t="shared" si="9"/>
        <v>369041700</v>
      </c>
      <c r="J60" s="14">
        <f t="shared" si="9"/>
        <v>222000905.30000001</v>
      </c>
      <c r="K60" s="14">
        <f t="shared" si="9"/>
        <v>0</v>
      </c>
      <c r="L60" s="14">
        <f t="shared" si="9"/>
        <v>222000905.30000001</v>
      </c>
    </row>
    <row r="61" spans="1:12" ht="39.950000000000003" customHeight="1" x14ac:dyDescent="0.25">
      <c r="A61" s="12"/>
      <c r="B61" s="13" t="s">
        <v>164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1:12" ht="39.950000000000003" customHeight="1" x14ac:dyDescent="0.25">
      <c r="A62" s="12">
        <v>8197</v>
      </c>
      <c r="B62" s="13" t="s">
        <v>694</v>
      </c>
      <c r="C62" s="12"/>
      <c r="D62" s="14">
        <f>SUM(D64,D65)</f>
        <v>192470000</v>
      </c>
      <c r="E62" s="14" t="s">
        <v>20</v>
      </c>
      <c r="F62" s="14">
        <f>SUM(F64,F65)</f>
        <v>192470000</v>
      </c>
      <c r="G62" s="14">
        <f>SUM(G64,G65)</f>
        <v>192470000</v>
      </c>
      <c r="H62" s="14" t="s">
        <v>20</v>
      </c>
      <c r="I62" s="14">
        <f>SUM(I64,I65)</f>
        <v>192470000</v>
      </c>
      <c r="J62" s="14">
        <f>SUM(J64,J65)</f>
        <v>222000905.30000001</v>
      </c>
      <c r="K62" s="14" t="s">
        <v>20</v>
      </c>
      <c r="L62" s="14">
        <f>SUM(L64,L65)</f>
        <v>222000905.30000001</v>
      </c>
    </row>
    <row r="63" spans="1:12" ht="39.950000000000003" customHeight="1" x14ac:dyDescent="0.25">
      <c r="A63" s="12"/>
      <c r="B63" s="13" t="s">
        <v>162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1:12" ht="45" customHeight="1" x14ac:dyDescent="0.25">
      <c r="A64" s="12">
        <v>8198</v>
      </c>
      <c r="B64" s="13" t="s">
        <v>695</v>
      </c>
      <c r="C64" s="12" t="s">
        <v>696</v>
      </c>
      <c r="D64" s="14">
        <f>SUM(E64,F64)</f>
        <v>192470000</v>
      </c>
      <c r="E64" s="14" t="s">
        <v>20</v>
      </c>
      <c r="F64" s="14">
        <v>192470000</v>
      </c>
      <c r="G64" s="14">
        <f>SUM(H64,I64)</f>
        <v>192470000</v>
      </c>
      <c r="H64" s="14" t="s">
        <v>20</v>
      </c>
      <c r="I64" s="14">
        <v>192470000</v>
      </c>
      <c r="J64" s="14">
        <f t="shared" ref="J64:J70" si="10">SUM(K64,L64)</f>
        <v>222000905.30000001</v>
      </c>
      <c r="K64" s="14" t="s">
        <v>20</v>
      </c>
      <c r="L64" s="14">
        <v>222000905.30000001</v>
      </c>
    </row>
    <row r="65" spans="1:12" ht="90.75" customHeight="1" x14ac:dyDescent="0.25">
      <c r="A65" s="12">
        <v>8199</v>
      </c>
      <c r="B65" s="13" t="s">
        <v>697</v>
      </c>
      <c r="C65" s="12" t="s">
        <v>698</v>
      </c>
      <c r="D65" s="14">
        <f>SUM(E65,F65)</f>
        <v>0</v>
      </c>
      <c r="E65" s="14" t="s">
        <v>20</v>
      </c>
      <c r="F65" s="14">
        <v>0</v>
      </c>
      <c r="G65" s="14">
        <f>SUM(H65,I65)</f>
        <v>0</v>
      </c>
      <c r="H65" s="14" t="s">
        <v>20</v>
      </c>
      <c r="I65" s="14">
        <v>0</v>
      </c>
      <c r="J65" s="14">
        <f t="shared" si="10"/>
        <v>0</v>
      </c>
      <c r="K65" s="14" t="s">
        <v>20</v>
      </c>
      <c r="L65" s="14">
        <v>0</v>
      </c>
    </row>
    <row r="66" spans="1:12" ht="39.950000000000003" customHeight="1" x14ac:dyDescent="0.25">
      <c r="A66" s="12">
        <v>8200</v>
      </c>
      <c r="B66" s="13" t="s">
        <v>699</v>
      </c>
      <c r="C66" s="12"/>
      <c r="D66" s="14">
        <f>SUM(E66,F66)</f>
        <v>176571700</v>
      </c>
      <c r="E66" s="14" t="s">
        <v>20</v>
      </c>
      <c r="F66" s="14">
        <f>E54-E56</f>
        <v>176571700</v>
      </c>
      <c r="G66" s="14">
        <f>SUM(H66,I66)</f>
        <v>176571700</v>
      </c>
      <c r="H66" s="14" t="s">
        <v>20</v>
      </c>
      <c r="I66" s="14">
        <f>H54-H56</f>
        <v>176571700</v>
      </c>
      <c r="J66" s="14">
        <f t="shared" si="10"/>
        <v>0</v>
      </c>
      <c r="K66" s="14" t="s">
        <v>20</v>
      </c>
      <c r="L66" s="14">
        <f>K54-K56</f>
        <v>0</v>
      </c>
    </row>
    <row r="67" spans="1:12" ht="39.75" hidden="1" customHeight="1" x14ac:dyDescent="0.25">
      <c r="A67" s="12">
        <v>8201</v>
      </c>
      <c r="B67" s="13" t="s">
        <v>700</v>
      </c>
      <c r="C67" s="12"/>
      <c r="D67" s="12" t="s">
        <v>20</v>
      </c>
      <c r="E67" s="12" t="s">
        <v>20</v>
      </c>
      <c r="F67" s="12" t="s">
        <v>20</v>
      </c>
      <c r="G67" s="12" t="s">
        <v>20</v>
      </c>
      <c r="H67" s="12" t="s">
        <v>20</v>
      </c>
      <c r="I67" s="12" t="s">
        <v>20</v>
      </c>
      <c r="J67" s="14">
        <f t="shared" si="10"/>
        <v>0</v>
      </c>
      <c r="K67" s="14">
        <v>0</v>
      </c>
      <c r="L67" s="14">
        <v>0</v>
      </c>
    </row>
    <row r="68" spans="1:12" ht="39.75" hidden="1" customHeight="1" x14ac:dyDescent="0.25">
      <c r="A68" s="12">
        <v>8202</v>
      </c>
      <c r="B68" s="13" t="s">
        <v>701</v>
      </c>
      <c r="C68" s="12"/>
      <c r="D68" s="14">
        <f>SUM(E68,F68)</f>
        <v>0</v>
      </c>
      <c r="E68" s="14" t="s">
        <v>20</v>
      </c>
      <c r="F68" s="14" t="s">
        <v>161</v>
      </c>
      <c r="G68" s="14">
        <f>SUM(H68,I68)</f>
        <v>0</v>
      </c>
      <c r="H68" s="14" t="s">
        <v>20</v>
      </c>
      <c r="I68" s="14" t="s">
        <v>161</v>
      </c>
      <c r="J68" s="14">
        <f t="shared" si="10"/>
        <v>0</v>
      </c>
      <c r="K68" s="14">
        <v>0</v>
      </c>
      <c r="L68" s="14">
        <v>0</v>
      </c>
    </row>
    <row r="69" spans="1:12" ht="68.25" customHeight="1" x14ac:dyDescent="0.25">
      <c r="A69" s="12">
        <v>8203</v>
      </c>
      <c r="B69" s="13" t="s">
        <v>702</v>
      </c>
      <c r="C69" s="12"/>
      <c r="D69" s="14">
        <f>SUM(E69,F69)</f>
        <v>0</v>
      </c>
      <c r="E69" s="14">
        <v>0</v>
      </c>
      <c r="F69" s="14">
        <v>0</v>
      </c>
      <c r="G69" s="14">
        <f>SUM(H69,I69)</f>
        <v>0</v>
      </c>
      <c r="H69" s="14">
        <v>0</v>
      </c>
      <c r="I69" s="14">
        <v>0</v>
      </c>
      <c r="J69" s="14">
        <f t="shared" si="10"/>
        <v>-505921777.30000001</v>
      </c>
      <c r="K69" s="14">
        <v>-291086428</v>
      </c>
      <c r="L69" s="14">
        <v>-214835349.30000001</v>
      </c>
    </row>
    <row r="70" spans="1:12" ht="39.75" hidden="1" customHeight="1" x14ac:dyDescent="0.25">
      <c r="A70" s="12">
        <v>8204</v>
      </c>
      <c r="B70" s="13" t="s">
        <v>703</v>
      </c>
      <c r="C70" s="12"/>
      <c r="D70" s="14">
        <f>SUM(E70,F70)</f>
        <v>0</v>
      </c>
      <c r="E70" s="14">
        <v>0</v>
      </c>
      <c r="F70" s="14">
        <v>0</v>
      </c>
      <c r="G70" s="14">
        <f>SUM(H70,I70)</f>
        <v>0</v>
      </c>
      <c r="H70" s="14">
        <v>0</v>
      </c>
      <c r="I70" s="14">
        <v>0</v>
      </c>
      <c r="J70" s="14">
        <f t="shared" si="10"/>
        <v>0</v>
      </c>
      <c r="K70" s="14"/>
      <c r="L70" s="14"/>
    </row>
    <row r="71" spans="1:12" ht="39.75" hidden="1" customHeight="1" x14ac:dyDescent="0.25">
      <c r="A71" s="12">
        <v>8300</v>
      </c>
      <c r="B71" s="13" t="s">
        <v>704</v>
      </c>
      <c r="C71" s="12"/>
      <c r="D71" s="14">
        <f t="shared" ref="D71:L71" si="11">SUM(D73)</f>
        <v>0</v>
      </c>
      <c r="E71" s="14">
        <f t="shared" si="11"/>
        <v>0</v>
      </c>
      <c r="F71" s="14">
        <f t="shared" si="11"/>
        <v>0</v>
      </c>
      <c r="G71" s="14">
        <f t="shared" si="11"/>
        <v>0</v>
      </c>
      <c r="H71" s="14">
        <f t="shared" si="11"/>
        <v>0</v>
      </c>
      <c r="I71" s="14">
        <f t="shared" si="11"/>
        <v>0</v>
      </c>
      <c r="J71" s="14">
        <f t="shared" si="11"/>
        <v>0</v>
      </c>
      <c r="K71" s="14">
        <f t="shared" si="11"/>
        <v>0</v>
      </c>
      <c r="L71" s="14">
        <f t="shared" si="11"/>
        <v>0</v>
      </c>
    </row>
    <row r="72" spans="1:12" ht="39.75" hidden="1" customHeight="1" x14ac:dyDescent="0.25">
      <c r="A72" s="12"/>
      <c r="B72" s="13" t="s">
        <v>162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1:12" ht="35.25" hidden="1" customHeight="1" x14ac:dyDescent="0.25">
      <c r="A73" s="12">
        <v>8310</v>
      </c>
      <c r="B73" s="13" t="s">
        <v>705</v>
      </c>
      <c r="C73" s="12"/>
      <c r="D73" s="14">
        <f t="shared" ref="D73:L73" si="12">SUM(D75,D79)</f>
        <v>0</v>
      </c>
      <c r="E73" s="14">
        <f t="shared" si="12"/>
        <v>0</v>
      </c>
      <c r="F73" s="14">
        <f t="shared" si="12"/>
        <v>0</v>
      </c>
      <c r="G73" s="14">
        <f t="shared" si="12"/>
        <v>0</v>
      </c>
      <c r="H73" s="14">
        <f t="shared" si="12"/>
        <v>0</v>
      </c>
      <c r="I73" s="14">
        <f t="shared" si="12"/>
        <v>0</v>
      </c>
      <c r="J73" s="14">
        <f t="shared" si="12"/>
        <v>0</v>
      </c>
      <c r="K73" s="14">
        <f t="shared" si="12"/>
        <v>0</v>
      </c>
      <c r="L73" s="14">
        <f t="shared" si="12"/>
        <v>0</v>
      </c>
    </row>
    <row r="74" spans="1:12" ht="39.75" hidden="1" customHeight="1" x14ac:dyDescent="0.25">
      <c r="A74" s="12"/>
      <c r="B74" s="13" t="s">
        <v>162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2" ht="39.75" hidden="1" customHeight="1" x14ac:dyDescent="0.25">
      <c r="A75" s="12">
        <v>8311</v>
      </c>
      <c r="B75" s="13" t="s">
        <v>706</v>
      </c>
      <c r="C75" s="12"/>
      <c r="D75" s="14">
        <f>SUM(D77:D78)</f>
        <v>0</v>
      </c>
      <c r="E75" s="14" t="s">
        <v>20</v>
      </c>
      <c r="F75" s="14">
        <f>SUM(F77:F78)</f>
        <v>0</v>
      </c>
      <c r="G75" s="14">
        <f>SUM(G77:G78)</f>
        <v>0</v>
      </c>
      <c r="H75" s="14" t="s">
        <v>20</v>
      </c>
      <c r="I75" s="14">
        <f>SUM(I77:I78)</f>
        <v>0</v>
      </c>
      <c r="J75" s="14">
        <f>SUM(J77:J78)</f>
        <v>0</v>
      </c>
      <c r="K75" s="14" t="s">
        <v>20</v>
      </c>
      <c r="L75" s="14">
        <f>SUM(L77:L78)</f>
        <v>0</v>
      </c>
    </row>
    <row r="76" spans="1:12" ht="39.75" hidden="1" customHeight="1" x14ac:dyDescent="0.25">
      <c r="A76" s="12"/>
      <c r="B76" s="13" t="s">
        <v>164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1:12" ht="39.75" hidden="1" customHeight="1" x14ac:dyDescent="0.25">
      <c r="A77" s="12">
        <v>8312</v>
      </c>
      <c r="B77" s="13" t="s">
        <v>651</v>
      </c>
      <c r="C77" s="12" t="s">
        <v>707</v>
      </c>
      <c r="D77" s="14">
        <f>SUM(E77,F77)</f>
        <v>0</v>
      </c>
      <c r="E77" s="14" t="s">
        <v>20</v>
      </c>
      <c r="F77" s="14">
        <v>0</v>
      </c>
      <c r="G77" s="14">
        <f>SUM(H77,I77)</f>
        <v>0</v>
      </c>
      <c r="H77" s="14" t="s">
        <v>20</v>
      </c>
      <c r="I77" s="14">
        <v>0</v>
      </c>
      <c r="J77" s="14">
        <f>SUM(K77,L77)</f>
        <v>0</v>
      </c>
      <c r="K77" s="14" t="s">
        <v>20</v>
      </c>
      <c r="L77" s="14">
        <v>0</v>
      </c>
    </row>
    <row r="78" spans="1:12" ht="39.75" hidden="1" customHeight="1" x14ac:dyDescent="0.25">
      <c r="A78" s="12">
        <v>8313</v>
      </c>
      <c r="B78" s="13" t="s">
        <v>653</v>
      </c>
      <c r="C78" s="12" t="s">
        <v>708</v>
      </c>
      <c r="D78" s="14">
        <f>SUM(E78,F78)</f>
        <v>0</v>
      </c>
      <c r="E78" s="14" t="s">
        <v>20</v>
      </c>
      <c r="F78" s="14"/>
      <c r="G78" s="14">
        <f>SUM(H78,I78)</f>
        <v>0</v>
      </c>
      <c r="H78" s="14" t="s">
        <v>20</v>
      </c>
      <c r="I78" s="14"/>
      <c r="J78" s="14">
        <f>SUM(K78,L78)</f>
        <v>0</v>
      </c>
      <c r="K78" s="14" t="s">
        <v>20</v>
      </c>
      <c r="L78" s="14"/>
    </row>
    <row r="79" spans="1:12" ht="39.75" hidden="1" customHeight="1" x14ac:dyDescent="0.25">
      <c r="A79" s="12">
        <v>8320</v>
      </c>
      <c r="B79" s="13" t="s">
        <v>709</v>
      </c>
      <c r="C79" s="12"/>
      <c r="D79" s="14">
        <f t="shared" ref="D79:L79" si="13">SUM(D81,D85)</f>
        <v>0</v>
      </c>
      <c r="E79" s="14">
        <f t="shared" si="13"/>
        <v>0</v>
      </c>
      <c r="F79" s="14">
        <f t="shared" si="13"/>
        <v>0</v>
      </c>
      <c r="G79" s="14">
        <f t="shared" si="13"/>
        <v>0</v>
      </c>
      <c r="H79" s="14">
        <f t="shared" si="13"/>
        <v>0</v>
      </c>
      <c r="I79" s="14">
        <f t="shared" si="13"/>
        <v>0</v>
      </c>
      <c r="J79" s="14">
        <f t="shared" si="13"/>
        <v>0</v>
      </c>
      <c r="K79" s="14">
        <f t="shared" si="13"/>
        <v>0</v>
      </c>
      <c r="L79" s="14">
        <f t="shared" si="13"/>
        <v>0</v>
      </c>
    </row>
    <row r="80" spans="1:12" ht="39.75" hidden="1" customHeight="1" x14ac:dyDescent="0.25">
      <c r="A80" s="12"/>
      <c r="B80" s="13" t="s">
        <v>162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1:12" ht="39.75" hidden="1" customHeight="1" x14ac:dyDescent="0.25">
      <c r="A81" s="12">
        <v>8321</v>
      </c>
      <c r="B81" s="13" t="s">
        <v>710</v>
      </c>
      <c r="C81" s="12"/>
      <c r="D81" s="14">
        <f>SUM(D83:D84)</f>
        <v>0</v>
      </c>
      <c r="E81" s="14" t="s">
        <v>20</v>
      </c>
      <c r="F81" s="14">
        <f>SUM(F83:F84)</f>
        <v>0</v>
      </c>
      <c r="G81" s="14">
        <f>SUM(G83:G84)</f>
        <v>0</v>
      </c>
      <c r="H81" s="14" t="s">
        <v>20</v>
      </c>
      <c r="I81" s="14">
        <f>SUM(I83:I84)</f>
        <v>0</v>
      </c>
      <c r="J81" s="14">
        <f>SUM(J83:J84)</f>
        <v>0</v>
      </c>
      <c r="K81" s="14" t="s">
        <v>20</v>
      </c>
      <c r="L81" s="14">
        <f>SUM(L83:L84)</f>
        <v>0</v>
      </c>
    </row>
    <row r="82" spans="1:12" ht="39.75" hidden="1" customHeight="1" x14ac:dyDescent="0.25">
      <c r="A82" s="12"/>
      <c r="B82" s="13" t="s">
        <v>164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1:12" ht="39.75" hidden="1" customHeight="1" x14ac:dyDescent="0.25">
      <c r="A83" s="12">
        <v>8322</v>
      </c>
      <c r="B83" s="13" t="s">
        <v>711</v>
      </c>
      <c r="C83" s="12" t="s">
        <v>712</v>
      </c>
      <c r="D83" s="14">
        <f>SUM(E83,F83)</f>
        <v>0</v>
      </c>
      <c r="E83" s="14" t="s">
        <v>20</v>
      </c>
      <c r="F83" s="14">
        <v>0</v>
      </c>
      <c r="G83" s="14">
        <f>SUM(H83,I83)</f>
        <v>0</v>
      </c>
      <c r="H83" s="14" t="s">
        <v>20</v>
      </c>
      <c r="I83" s="14">
        <v>0</v>
      </c>
      <c r="J83" s="14">
        <f>SUM(K83,L83)</f>
        <v>0</v>
      </c>
      <c r="K83" s="14" t="s">
        <v>20</v>
      </c>
      <c r="L83" s="14">
        <v>0</v>
      </c>
    </row>
    <row r="84" spans="1:12" ht="39.75" hidden="1" customHeight="1" x14ac:dyDescent="0.25">
      <c r="A84" s="12">
        <v>8330</v>
      </c>
      <c r="B84" s="13" t="s">
        <v>713</v>
      </c>
      <c r="C84" s="12" t="s">
        <v>714</v>
      </c>
      <c r="D84" s="14">
        <f>SUM(E84,F84)</f>
        <v>0</v>
      </c>
      <c r="E84" s="14" t="s">
        <v>20</v>
      </c>
      <c r="F84" s="14">
        <v>0</v>
      </c>
      <c r="G84" s="14">
        <f>SUM(H84,I84)</f>
        <v>0</v>
      </c>
      <c r="H84" s="14" t="s">
        <v>20</v>
      </c>
      <c r="I84" s="14">
        <v>0</v>
      </c>
      <c r="J84" s="14">
        <f>SUM(K84,L84)</f>
        <v>0</v>
      </c>
      <c r="K84" s="14" t="s">
        <v>20</v>
      </c>
      <c r="L84" s="14">
        <v>0</v>
      </c>
    </row>
    <row r="85" spans="1:12" ht="39.75" hidden="1" customHeight="1" x14ac:dyDescent="0.25">
      <c r="A85" s="12">
        <v>8340</v>
      </c>
      <c r="B85" s="13" t="s">
        <v>715</v>
      </c>
      <c r="C85" s="12"/>
      <c r="D85" s="14">
        <f t="shared" ref="D85:L85" si="14">SUM(D87:D88)</f>
        <v>0</v>
      </c>
      <c r="E85" s="14">
        <f t="shared" si="14"/>
        <v>0</v>
      </c>
      <c r="F85" s="14">
        <f t="shared" si="14"/>
        <v>0</v>
      </c>
      <c r="G85" s="14">
        <f t="shared" si="14"/>
        <v>0</v>
      </c>
      <c r="H85" s="14">
        <f t="shared" si="14"/>
        <v>0</v>
      </c>
      <c r="I85" s="14">
        <f t="shared" si="14"/>
        <v>0</v>
      </c>
      <c r="J85" s="14">
        <f t="shared" si="14"/>
        <v>0</v>
      </c>
      <c r="K85" s="14">
        <f t="shared" si="14"/>
        <v>0</v>
      </c>
      <c r="L85" s="14">
        <f t="shared" si="14"/>
        <v>0</v>
      </c>
    </row>
    <row r="86" spans="1:12" ht="39.75" hidden="1" customHeight="1" x14ac:dyDescent="0.25">
      <c r="A86" s="12"/>
      <c r="B86" s="13" t="s">
        <v>164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 ht="39.75" hidden="1" customHeight="1" x14ac:dyDescent="0.25">
      <c r="A87" s="12">
        <v>8341</v>
      </c>
      <c r="B87" s="13" t="s">
        <v>716</v>
      </c>
      <c r="C87" s="12" t="s">
        <v>712</v>
      </c>
      <c r="D87" s="14">
        <f>SUM(E87,F87)</f>
        <v>0</v>
      </c>
      <c r="E87" s="14">
        <v>0</v>
      </c>
      <c r="F87" s="14" t="s">
        <v>20</v>
      </c>
      <c r="G87" s="14">
        <f>SUM(H87,I87)</f>
        <v>0</v>
      </c>
      <c r="H87" s="14">
        <v>0</v>
      </c>
      <c r="I87" s="14" t="s">
        <v>20</v>
      </c>
      <c r="J87" s="14">
        <f>SUM(K87,L87)</f>
        <v>0</v>
      </c>
      <c r="K87" s="14">
        <v>0</v>
      </c>
      <c r="L87" s="14" t="s">
        <v>20</v>
      </c>
    </row>
    <row r="88" spans="1:12" ht="39.75" hidden="1" customHeight="1" x14ac:dyDescent="0.25">
      <c r="A88" s="12">
        <v>8350</v>
      </c>
      <c r="B88" s="13" t="s">
        <v>717</v>
      </c>
      <c r="C88" s="12" t="s">
        <v>714</v>
      </c>
      <c r="D88" s="14">
        <f>SUM(E88,F88)</f>
        <v>0</v>
      </c>
      <c r="E88" s="14">
        <v>0</v>
      </c>
      <c r="F88" s="14" t="s">
        <v>20</v>
      </c>
      <c r="G88" s="14">
        <f>SUM(H88,I88)</f>
        <v>0</v>
      </c>
      <c r="H88" s="14">
        <v>0</v>
      </c>
      <c r="I88" s="14" t="s">
        <v>20</v>
      </c>
      <c r="J88" s="14">
        <f>SUM(K88,L88)</f>
        <v>0</v>
      </c>
      <c r="K88" s="14">
        <v>0</v>
      </c>
      <c r="L88" s="14" t="s">
        <v>20</v>
      </c>
    </row>
  </sheetData>
  <mergeCells count="3">
    <mergeCell ref="A1:K1"/>
    <mergeCell ref="A2:L2"/>
    <mergeCell ref="A3:K3"/>
  </mergeCells>
  <pageMargins left="0.25" right="0.25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Ekamutner</vt:lpstr>
      <vt:lpstr>Gorcarnakan_caxs</vt:lpstr>
      <vt:lpstr>Tntesagitakan</vt:lpstr>
      <vt:lpstr>Dificit</vt:lpstr>
      <vt:lpstr>Dificiti_caxs</vt:lpstr>
    </vt:vector>
  </TitlesOfParts>
  <Company>LSoft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LSoft.am</dc:creator>
  <cp:lastModifiedBy>Admin</cp:lastModifiedBy>
  <dcterms:created xsi:type="dcterms:W3CDTF">2026-08-03T07:21:08Z</dcterms:created>
  <dcterms:modified xsi:type="dcterms:W3CDTF">2026-08-03T07:48:46Z</dcterms:modified>
</cp:coreProperties>
</file>