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44525"/>
</workbook>
</file>

<file path=xl/calcChain.xml><?xml version="1.0" encoding="utf-8"?>
<calcChain xmlns="http://schemas.openxmlformats.org/spreadsheetml/2006/main">
  <c r="L52" i="5" l="1"/>
  <c r="K15" i="4" l="1"/>
  <c r="J15" i="4"/>
  <c r="I15" i="4"/>
  <c r="H15" i="4"/>
  <c r="G15" i="4"/>
  <c r="F15" i="4"/>
  <c r="E15" i="4"/>
  <c r="D15" i="4"/>
  <c r="C15" i="4"/>
  <c r="J88" i="5"/>
  <c r="G88" i="5"/>
  <c r="D88" i="5"/>
  <c r="J87" i="5"/>
  <c r="G87" i="5"/>
  <c r="D87" i="5"/>
  <c r="L85" i="5"/>
  <c r="K85" i="5"/>
  <c r="K79" i="5" s="1"/>
  <c r="K73" i="5" s="1"/>
  <c r="K71" i="5" s="1"/>
  <c r="I85" i="5"/>
  <c r="H85" i="5"/>
  <c r="F85" i="5"/>
  <c r="E85" i="5"/>
  <c r="E79" i="5" s="1"/>
  <c r="E73" i="5" s="1"/>
  <c r="E71" i="5" s="1"/>
  <c r="J84" i="5"/>
  <c r="G84" i="5"/>
  <c r="D84" i="5"/>
  <c r="J83" i="5"/>
  <c r="G83" i="5"/>
  <c r="G81" i="5" s="1"/>
  <c r="D83" i="5"/>
  <c r="L81" i="5"/>
  <c r="I81" i="5"/>
  <c r="F81" i="5"/>
  <c r="H79" i="5"/>
  <c r="H73" i="5" s="1"/>
  <c r="H71" i="5" s="1"/>
  <c r="J78" i="5"/>
  <c r="G78" i="5"/>
  <c r="D78" i="5"/>
  <c r="J77" i="5"/>
  <c r="G77" i="5"/>
  <c r="D77" i="5"/>
  <c r="L75" i="5"/>
  <c r="I75" i="5"/>
  <c r="F75" i="5"/>
  <c r="J70" i="5"/>
  <c r="G70" i="5"/>
  <c r="D70" i="5"/>
  <c r="J69" i="5"/>
  <c r="G69" i="5"/>
  <c r="D69" i="5"/>
  <c r="J68" i="5"/>
  <c r="G68" i="5"/>
  <c r="D68" i="5"/>
  <c r="J67" i="5"/>
  <c r="J65" i="5"/>
  <c r="G65" i="5"/>
  <c r="D65" i="5"/>
  <c r="J64" i="5"/>
  <c r="G64" i="5"/>
  <c r="D64" i="5"/>
  <c r="L62" i="5"/>
  <c r="I62" i="5"/>
  <c r="F62" i="5"/>
  <c r="K60" i="5"/>
  <c r="H60" i="5"/>
  <c r="E60" i="5"/>
  <c r="J59" i="5"/>
  <c r="G59" i="5"/>
  <c r="D59" i="5"/>
  <c r="J58" i="5"/>
  <c r="J54" i="5" s="1"/>
  <c r="J57" i="5" s="1"/>
  <c r="G58" i="5"/>
  <c r="D58" i="5"/>
  <c r="J56" i="5"/>
  <c r="G56" i="5"/>
  <c r="D56" i="5"/>
  <c r="K54" i="5"/>
  <c r="L66" i="5" s="1"/>
  <c r="H54" i="5"/>
  <c r="H57" i="5" s="1"/>
  <c r="E54" i="5"/>
  <c r="J51" i="5"/>
  <c r="G51" i="5"/>
  <c r="D51" i="5"/>
  <c r="J50" i="5"/>
  <c r="J48" i="5" s="1"/>
  <c r="G50" i="5"/>
  <c r="D50" i="5"/>
  <c r="L48" i="5"/>
  <c r="K48" i="5"/>
  <c r="I48" i="5"/>
  <c r="H48" i="5"/>
  <c r="F48" i="5"/>
  <c r="E48" i="5"/>
  <c r="J47" i="5"/>
  <c r="G47" i="5"/>
  <c r="D47" i="5"/>
  <c r="J46" i="5"/>
  <c r="G46" i="5"/>
  <c r="D46" i="5"/>
  <c r="J45" i="5"/>
  <c r="G45" i="5"/>
  <c r="D45" i="5"/>
  <c r="L43" i="5"/>
  <c r="I43" i="5"/>
  <c r="F43" i="5"/>
  <c r="J40" i="5"/>
  <c r="G40" i="5"/>
  <c r="D40" i="5"/>
  <c r="D37" i="5" s="1"/>
  <c r="J39" i="5"/>
  <c r="G39" i="5"/>
  <c r="D39" i="5"/>
  <c r="L37" i="5"/>
  <c r="K37" i="5"/>
  <c r="J37" i="5"/>
  <c r="I37" i="5"/>
  <c r="H37" i="5"/>
  <c r="F37" i="5"/>
  <c r="E37" i="5"/>
  <c r="J36" i="5"/>
  <c r="G36" i="5"/>
  <c r="G33" i="5" s="1"/>
  <c r="D36" i="5"/>
  <c r="J35" i="5"/>
  <c r="G35" i="5"/>
  <c r="D35" i="5"/>
  <c r="L33" i="5"/>
  <c r="K33" i="5"/>
  <c r="I33" i="5"/>
  <c r="I31" i="5" s="1"/>
  <c r="H33" i="5"/>
  <c r="F33" i="5"/>
  <c r="F31" i="5" s="1"/>
  <c r="E33" i="5"/>
  <c r="J30" i="5"/>
  <c r="G30" i="5"/>
  <c r="D30" i="5"/>
  <c r="J29" i="5"/>
  <c r="G29" i="5"/>
  <c r="D29" i="5"/>
  <c r="L27" i="5"/>
  <c r="I27" i="5"/>
  <c r="F27" i="5"/>
  <c r="J26" i="5"/>
  <c r="G26" i="5"/>
  <c r="D26" i="5"/>
  <c r="J25" i="5"/>
  <c r="J23" i="5" s="1"/>
  <c r="G25" i="5"/>
  <c r="D25" i="5"/>
  <c r="D23" i="5" s="1"/>
  <c r="L23" i="5"/>
  <c r="I23" i="5"/>
  <c r="F23" i="5"/>
  <c r="L21" i="5"/>
  <c r="J18" i="5"/>
  <c r="G18" i="5"/>
  <c r="D18" i="5"/>
  <c r="J17" i="5"/>
  <c r="J15" i="5" s="1"/>
  <c r="G17" i="5"/>
  <c r="D17" i="5"/>
  <c r="L15" i="5"/>
  <c r="I15" i="5"/>
  <c r="F15" i="5"/>
  <c r="J225" i="3"/>
  <c r="G225" i="3"/>
  <c r="D225" i="3"/>
  <c r="J224" i="3"/>
  <c r="G224" i="3"/>
  <c r="D224" i="3"/>
  <c r="J223" i="3"/>
  <c r="J220" i="3" s="1"/>
  <c r="G223" i="3"/>
  <c r="D223" i="3"/>
  <c r="J222" i="3"/>
  <c r="G222" i="3"/>
  <c r="D222" i="3"/>
  <c r="L220" i="3"/>
  <c r="I220" i="3"/>
  <c r="F220" i="3"/>
  <c r="J219" i="3"/>
  <c r="J217" i="3" s="1"/>
  <c r="G219" i="3"/>
  <c r="G217" i="3" s="1"/>
  <c r="D219" i="3"/>
  <c r="L217" i="3"/>
  <c r="I217" i="3"/>
  <c r="F217" i="3"/>
  <c r="D217" i="3"/>
  <c r="J216" i="3"/>
  <c r="G216" i="3"/>
  <c r="D216" i="3"/>
  <c r="J215" i="3"/>
  <c r="G215" i="3"/>
  <c r="D215" i="3"/>
  <c r="J214" i="3"/>
  <c r="G214" i="3"/>
  <c r="D214" i="3"/>
  <c r="L212" i="3"/>
  <c r="L209" i="3" s="1"/>
  <c r="I212" i="3"/>
  <c r="I209" i="3" s="1"/>
  <c r="F212" i="3"/>
  <c r="F209" i="3" s="1"/>
  <c r="J211" i="3"/>
  <c r="G211" i="3"/>
  <c r="D211" i="3"/>
  <c r="J208" i="3"/>
  <c r="G208" i="3"/>
  <c r="D208" i="3"/>
  <c r="J207" i="3"/>
  <c r="G207" i="3"/>
  <c r="D207" i="3"/>
  <c r="J206" i="3"/>
  <c r="G206" i="3"/>
  <c r="D206" i="3"/>
  <c r="L204" i="3"/>
  <c r="I204" i="3"/>
  <c r="F204" i="3"/>
  <c r="J201" i="3"/>
  <c r="J199" i="3" s="1"/>
  <c r="G201" i="3"/>
  <c r="G199" i="3" s="1"/>
  <c r="D201" i="3"/>
  <c r="D199" i="3" s="1"/>
  <c r="L199" i="3"/>
  <c r="I199" i="3"/>
  <c r="F199" i="3"/>
  <c r="J198" i="3"/>
  <c r="G198" i="3"/>
  <c r="D198" i="3"/>
  <c r="J197" i="3"/>
  <c r="G197" i="3"/>
  <c r="D197" i="3"/>
  <c r="J196" i="3"/>
  <c r="G196" i="3"/>
  <c r="D196" i="3"/>
  <c r="J195" i="3"/>
  <c r="G195" i="3"/>
  <c r="D195" i="3"/>
  <c r="L193" i="3"/>
  <c r="I193" i="3"/>
  <c r="F193" i="3"/>
  <c r="J192" i="3"/>
  <c r="J190" i="3" s="1"/>
  <c r="G192" i="3"/>
  <c r="G190" i="3" s="1"/>
  <c r="D192" i="3"/>
  <c r="L190" i="3"/>
  <c r="I190" i="3"/>
  <c r="F190" i="3"/>
  <c r="D190" i="3"/>
  <c r="J189" i="3"/>
  <c r="G189" i="3"/>
  <c r="D189" i="3"/>
  <c r="J188" i="3"/>
  <c r="G188" i="3"/>
  <c r="D188" i="3"/>
  <c r="J187" i="3"/>
  <c r="G187" i="3"/>
  <c r="D187" i="3"/>
  <c r="D184" i="3" s="1"/>
  <c r="J186" i="3"/>
  <c r="G186" i="3"/>
  <c r="D186" i="3"/>
  <c r="L184" i="3"/>
  <c r="I184" i="3"/>
  <c r="F184" i="3"/>
  <c r="J183" i="3"/>
  <c r="G183" i="3"/>
  <c r="D183" i="3"/>
  <c r="J182" i="3"/>
  <c r="G182" i="3"/>
  <c r="D182" i="3"/>
  <c r="J181" i="3"/>
  <c r="G181" i="3"/>
  <c r="D181" i="3"/>
  <c r="J180" i="3"/>
  <c r="G180" i="3"/>
  <c r="D180" i="3"/>
  <c r="L178" i="3"/>
  <c r="I178" i="3"/>
  <c r="F178" i="3"/>
  <c r="J177" i="3"/>
  <c r="G177" i="3"/>
  <c r="D177" i="3"/>
  <c r="J176" i="3"/>
  <c r="G176" i="3"/>
  <c r="D176" i="3"/>
  <c r="J175" i="3"/>
  <c r="G175" i="3"/>
  <c r="D175" i="3"/>
  <c r="L173" i="3"/>
  <c r="I173" i="3"/>
  <c r="F173" i="3"/>
  <c r="J172" i="3"/>
  <c r="G172" i="3"/>
  <c r="D172" i="3"/>
  <c r="J171" i="3"/>
  <c r="G171" i="3"/>
  <c r="D171" i="3"/>
  <c r="J170" i="3"/>
  <c r="G170" i="3"/>
  <c r="D170" i="3"/>
  <c r="L168" i="3"/>
  <c r="L166" i="3" s="1"/>
  <c r="I168" i="3"/>
  <c r="F168" i="3"/>
  <c r="J163" i="3"/>
  <c r="G163" i="3"/>
  <c r="D163" i="3"/>
  <c r="L160" i="3"/>
  <c r="K160" i="3"/>
  <c r="J160" i="3"/>
  <c r="I160" i="3"/>
  <c r="I135" i="3" s="1"/>
  <c r="I11" i="3" s="1"/>
  <c r="H160" i="3"/>
  <c r="G160" i="3"/>
  <c r="F160" i="3"/>
  <c r="E160" i="3"/>
  <c r="D160" i="3"/>
  <c r="J159" i="3"/>
  <c r="J157" i="3" s="1"/>
  <c r="G159" i="3"/>
  <c r="G157" i="3" s="1"/>
  <c r="D159" i="3"/>
  <c r="D157" i="3" s="1"/>
  <c r="K157" i="3"/>
  <c r="H157" i="3"/>
  <c r="E157" i="3"/>
  <c r="J156" i="3"/>
  <c r="J154" i="3" s="1"/>
  <c r="G156" i="3"/>
  <c r="G154" i="3" s="1"/>
  <c r="D156" i="3"/>
  <c r="D154" i="3" s="1"/>
  <c r="K154" i="3"/>
  <c r="H154" i="3"/>
  <c r="E154" i="3"/>
  <c r="J153" i="3"/>
  <c r="G153" i="3"/>
  <c r="D153" i="3"/>
  <c r="D150" i="3" s="1"/>
  <c r="J152" i="3"/>
  <c r="G152" i="3"/>
  <c r="G150" i="3" s="1"/>
  <c r="D152" i="3"/>
  <c r="K150" i="3"/>
  <c r="H150" i="3"/>
  <c r="E150" i="3"/>
  <c r="J149" i="3"/>
  <c r="J147" i="3" s="1"/>
  <c r="G149" i="3"/>
  <c r="G147" i="3" s="1"/>
  <c r="D149" i="3"/>
  <c r="K147" i="3"/>
  <c r="H147" i="3"/>
  <c r="E147" i="3"/>
  <c r="D147" i="3"/>
  <c r="J146" i="3"/>
  <c r="G146" i="3"/>
  <c r="D146" i="3"/>
  <c r="J145" i="3"/>
  <c r="G145" i="3"/>
  <c r="D145" i="3"/>
  <c r="J144" i="3"/>
  <c r="G144" i="3"/>
  <c r="D144" i="3"/>
  <c r="J143" i="3"/>
  <c r="G143" i="3"/>
  <c r="D143" i="3"/>
  <c r="K141" i="3"/>
  <c r="H141" i="3"/>
  <c r="E141" i="3"/>
  <c r="J140" i="3"/>
  <c r="G140" i="3"/>
  <c r="G137" i="3" s="1"/>
  <c r="D140" i="3"/>
  <c r="J139" i="3"/>
  <c r="J137" i="3" s="1"/>
  <c r="G139" i="3"/>
  <c r="D139" i="3"/>
  <c r="K137" i="3"/>
  <c r="H137" i="3"/>
  <c r="E137" i="3"/>
  <c r="L135" i="3"/>
  <c r="L11" i="3" s="1"/>
  <c r="F135" i="3"/>
  <c r="F11" i="3" s="1"/>
  <c r="J134" i="3"/>
  <c r="J132" i="3" s="1"/>
  <c r="G134" i="3"/>
  <c r="G132" i="3" s="1"/>
  <c r="D134" i="3"/>
  <c r="D132" i="3" s="1"/>
  <c r="K132" i="3"/>
  <c r="H132" i="3"/>
  <c r="E132" i="3"/>
  <c r="J131" i="3"/>
  <c r="G131" i="3"/>
  <c r="D131" i="3"/>
  <c r="J130" i="3"/>
  <c r="G130" i="3"/>
  <c r="D130" i="3"/>
  <c r="J129" i="3"/>
  <c r="G129" i="3"/>
  <c r="D129" i="3"/>
  <c r="J128" i="3"/>
  <c r="J126" i="3" s="1"/>
  <c r="G128" i="3"/>
  <c r="D128" i="3"/>
  <c r="K126" i="3"/>
  <c r="H126" i="3"/>
  <c r="E126" i="3"/>
  <c r="J125" i="3"/>
  <c r="G125" i="3"/>
  <c r="D125" i="3"/>
  <c r="D122" i="3" s="1"/>
  <c r="J124" i="3"/>
  <c r="G124" i="3"/>
  <c r="D124" i="3"/>
  <c r="K122" i="3"/>
  <c r="H122" i="3"/>
  <c r="E122" i="3"/>
  <c r="J119" i="3"/>
  <c r="G119" i="3"/>
  <c r="D119" i="3"/>
  <c r="J118" i="3"/>
  <c r="G118" i="3"/>
  <c r="D118" i="3"/>
  <c r="J117" i="3"/>
  <c r="G117" i="3"/>
  <c r="D117" i="3"/>
  <c r="K116" i="3"/>
  <c r="K112" i="3" s="1"/>
  <c r="H116" i="3"/>
  <c r="H112" i="3" s="1"/>
  <c r="E116" i="3"/>
  <c r="E112" i="3" s="1"/>
  <c r="J115" i="3"/>
  <c r="G115" i="3"/>
  <c r="D115" i="3"/>
  <c r="J114" i="3"/>
  <c r="G114" i="3"/>
  <c r="D114" i="3"/>
  <c r="K111" i="3"/>
  <c r="J111" i="3" s="1"/>
  <c r="H111" i="3"/>
  <c r="G111" i="3" s="1"/>
  <c r="E111" i="3"/>
  <c r="D111" i="3" s="1"/>
  <c r="J110" i="3"/>
  <c r="G110" i="3"/>
  <c r="D110" i="3"/>
  <c r="J109" i="3"/>
  <c r="G109" i="3"/>
  <c r="D109" i="3"/>
  <c r="J107" i="3"/>
  <c r="G107" i="3"/>
  <c r="D107" i="3"/>
  <c r="J106" i="3"/>
  <c r="G106" i="3"/>
  <c r="D106" i="3"/>
  <c r="J103" i="3"/>
  <c r="G103" i="3"/>
  <c r="D103" i="3"/>
  <c r="J102" i="3"/>
  <c r="G102" i="3"/>
  <c r="D102" i="3"/>
  <c r="K100" i="3"/>
  <c r="H100" i="3"/>
  <c r="E100" i="3"/>
  <c r="J99" i="3"/>
  <c r="G99" i="3"/>
  <c r="D99" i="3"/>
  <c r="J98" i="3"/>
  <c r="G98" i="3"/>
  <c r="D98" i="3"/>
  <c r="K96" i="3"/>
  <c r="H96" i="3"/>
  <c r="E96" i="3"/>
  <c r="J93" i="3"/>
  <c r="J90" i="3" s="1"/>
  <c r="G93" i="3"/>
  <c r="D93" i="3"/>
  <c r="D90" i="3" s="1"/>
  <c r="J92" i="3"/>
  <c r="G92" i="3"/>
  <c r="D92" i="3"/>
  <c r="K90" i="3"/>
  <c r="H90" i="3"/>
  <c r="E90" i="3"/>
  <c r="J89" i="3"/>
  <c r="G89" i="3"/>
  <c r="D89" i="3"/>
  <c r="J88" i="3"/>
  <c r="J86" i="3" s="1"/>
  <c r="G88" i="3"/>
  <c r="D88" i="3"/>
  <c r="K86" i="3"/>
  <c r="H86" i="3"/>
  <c r="E86" i="3"/>
  <c r="K84" i="3"/>
  <c r="J83" i="3"/>
  <c r="G83" i="3"/>
  <c r="D83" i="3"/>
  <c r="J82" i="3"/>
  <c r="G82" i="3"/>
  <c r="D82" i="3"/>
  <c r="J81" i="3"/>
  <c r="G81" i="3"/>
  <c r="D81" i="3"/>
  <c r="K79" i="3"/>
  <c r="H79" i="3"/>
  <c r="E79" i="3"/>
  <c r="J78" i="3"/>
  <c r="G78" i="3"/>
  <c r="D78" i="3"/>
  <c r="J77" i="3"/>
  <c r="J75" i="3" s="1"/>
  <c r="G77" i="3"/>
  <c r="D77" i="3"/>
  <c r="D75" i="3" s="1"/>
  <c r="K75" i="3"/>
  <c r="H75" i="3"/>
  <c r="E75" i="3"/>
  <c r="J74" i="3"/>
  <c r="G74" i="3"/>
  <c r="D74" i="3"/>
  <c r="J73" i="3"/>
  <c r="G73" i="3"/>
  <c r="D73" i="3"/>
  <c r="K71" i="3"/>
  <c r="H71" i="3"/>
  <c r="E71" i="3"/>
  <c r="J68" i="3"/>
  <c r="G68" i="3"/>
  <c r="D68" i="3"/>
  <c r="J67" i="3"/>
  <c r="G67" i="3"/>
  <c r="D67" i="3"/>
  <c r="J66" i="3"/>
  <c r="G66" i="3"/>
  <c r="D66" i="3"/>
  <c r="J65" i="3"/>
  <c r="G65" i="3"/>
  <c r="D65" i="3"/>
  <c r="J64" i="3"/>
  <c r="G64" i="3"/>
  <c r="D64" i="3"/>
  <c r="J63" i="3"/>
  <c r="G63" i="3"/>
  <c r="D63" i="3"/>
  <c r="J62" i="3"/>
  <c r="G62" i="3"/>
  <c r="G59" i="3" s="1"/>
  <c r="D62" i="3"/>
  <c r="J61" i="3"/>
  <c r="G61" i="3"/>
  <c r="D61" i="3"/>
  <c r="K59" i="3"/>
  <c r="H59" i="3"/>
  <c r="E59" i="3"/>
  <c r="J58" i="3"/>
  <c r="G58" i="3"/>
  <c r="D58" i="3"/>
  <c r="J57" i="3"/>
  <c r="G57" i="3"/>
  <c r="D57" i="3"/>
  <c r="K55" i="3"/>
  <c r="H55" i="3"/>
  <c r="E55" i="3"/>
  <c r="J54" i="3"/>
  <c r="J52" i="3" s="1"/>
  <c r="G54" i="3"/>
  <c r="G52" i="3" s="1"/>
  <c r="D54" i="3"/>
  <c r="D52" i="3" s="1"/>
  <c r="K52" i="3"/>
  <c r="H52" i="3"/>
  <c r="E52" i="3"/>
  <c r="J51" i="3"/>
  <c r="G51" i="3"/>
  <c r="D51" i="3"/>
  <c r="J50" i="3"/>
  <c r="G50" i="3"/>
  <c r="D50" i="3"/>
  <c r="J49" i="3"/>
  <c r="G49" i="3"/>
  <c r="D49" i="3"/>
  <c r="J48" i="3"/>
  <c r="G48" i="3"/>
  <c r="D48" i="3"/>
  <c r="J47" i="3"/>
  <c r="G47" i="3"/>
  <c r="D47" i="3"/>
  <c r="J46" i="3"/>
  <c r="G46" i="3"/>
  <c r="D46" i="3"/>
  <c r="J45" i="3"/>
  <c r="G45" i="3"/>
  <c r="D45" i="3"/>
  <c r="J44" i="3"/>
  <c r="J42" i="3" s="1"/>
  <c r="G44" i="3"/>
  <c r="D44" i="3"/>
  <c r="K42" i="3"/>
  <c r="H42" i="3"/>
  <c r="E42" i="3"/>
  <c r="J41" i="3"/>
  <c r="G41" i="3"/>
  <c r="D41" i="3"/>
  <c r="J40" i="3"/>
  <c r="G40" i="3"/>
  <c r="D40" i="3"/>
  <c r="J39" i="3"/>
  <c r="G39" i="3"/>
  <c r="D39" i="3"/>
  <c r="K37" i="3"/>
  <c r="J37" i="3"/>
  <c r="H37" i="3"/>
  <c r="E37" i="3"/>
  <c r="J36" i="3"/>
  <c r="G36" i="3"/>
  <c r="D36" i="3"/>
  <c r="J35" i="3"/>
  <c r="G35" i="3"/>
  <c r="D35" i="3"/>
  <c r="J34" i="3"/>
  <c r="G34" i="3"/>
  <c r="D34" i="3"/>
  <c r="J33" i="3"/>
  <c r="G33" i="3"/>
  <c r="D33" i="3"/>
  <c r="J32" i="3"/>
  <c r="G32" i="3"/>
  <c r="D32" i="3"/>
  <c r="J31" i="3"/>
  <c r="G31" i="3"/>
  <c r="D31" i="3"/>
  <c r="J30" i="3"/>
  <c r="G30" i="3"/>
  <c r="D30" i="3"/>
  <c r="K28" i="3"/>
  <c r="K26" i="3" s="1"/>
  <c r="H28" i="3"/>
  <c r="E28" i="3"/>
  <c r="J25" i="3"/>
  <c r="J23" i="3" s="1"/>
  <c r="G25" i="3"/>
  <c r="G23" i="3" s="1"/>
  <c r="D25" i="3"/>
  <c r="K23" i="3"/>
  <c r="H23" i="3"/>
  <c r="E23" i="3"/>
  <c r="D23" i="3"/>
  <c r="J22" i="3"/>
  <c r="J20" i="3" s="1"/>
  <c r="G22" i="3"/>
  <c r="G20" i="3" s="1"/>
  <c r="D22" i="3"/>
  <c r="D20" i="3" s="1"/>
  <c r="K20" i="3"/>
  <c r="H20" i="3"/>
  <c r="E20" i="3"/>
  <c r="J19" i="3"/>
  <c r="G19" i="3"/>
  <c r="D19" i="3"/>
  <c r="J18" i="3"/>
  <c r="G18" i="3"/>
  <c r="G15" i="3" s="1"/>
  <c r="D18" i="3"/>
  <c r="J17" i="3"/>
  <c r="G17" i="3"/>
  <c r="D17" i="3"/>
  <c r="D15" i="3" s="1"/>
  <c r="K15" i="3"/>
  <c r="H15" i="3"/>
  <c r="E15" i="3"/>
  <c r="N307" i="2"/>
  <c r="N305" i="2" s="1"/>
  <c r="M307" i="2"/>
  <c r="M305" i="2" s="1"/>
  <c r="L307" i="2"/>
  <c r="L305" i="2" s="1"/>
  <c r="K307" i="2"/>
  <c r="K305" i="2" s="1"/>
  <c r="J307" i="2"/>
  <c r="I307" i="2"/>
  <c r="I305" i="2" s="1"/>
  <c r="H307" i="2"/>
  <c r="H305" i="2" s="1"/>
  <c r="G307" i="2"/>
  <c r="G305" i="2" s="1"/>
  <c r="F307" i="2"/>
  <c r="J305" i="2"/>
  <c r="F305" i="2"/>
  <c r="L304" i="2"/>
  <c r="I304" i="2"/>
  <c r="F304" i="2"/>
  <c r="L303" i="2"/>
  <c r="I303" i="2"/>
  <c r="F303" i="2"/>
  <c r="N301" i="2"/>
  <c r="M301" i="2"/>
  <c r="K301" i="2"/>
  <c r="J301" i="2"/>
  <c r="H301" i="2"/>
  <c r="G301" i="2"/>
  <c r="L299" i="2"/>
  <c r="L297" i="2" s="1"/>
  <c r="I299" i="2"/>
  <c r="I297" i="2" s="1"/>
  <c r="F299" i="2"/>
  <c r="F297" i="2" s="1"/>
  <c r="N297" i="2"/>
  <c r="M297" i="2"/>
  <c r="K297" i="2"/>
  <c r="J297" i="2"/>
  <c r="H297" i="2"/>
  <c r="G297" i="2"/>
  <c r="L296" i="2"/>
  <c r="L294" i="2" s="1"/>
  <c r="I296" i="2"/>
  <c r="I294" i="2" s="1"/>
  <c r="F296" i="2"/>
  <c r="F294" i="2" s="1"/>
  <c r="N294" i="2"/>
  <c r="M294" i="2"/>
  <c r="K294" i="2"/>
  <c r="J294" i="2"/>
  <c r="H294" i="2"/>
  <c r="G294" i="2"/>
  <c r="L293" i="2"/>
  <c r="L291" i="2" s="1"/>
  <c r="I293" i="2"/>
  <c r="F293" i="2"/>
  <c r="F291" i="2" s="1"/>
  <c r="N291" i="2"/>
  <c r="M291" i="2"/>
  <c r="K291" i="2"/>
  <c r="J291" i="2"/>
  <c r="I291" i="2"/>
  <c r="H291" i="2"/>
  <c r="G291" i="2"/>
  <c r="L290" i="2"/>
  <c r="L288" i="2" s="1"/>
  <c r="I290" i="2"/>
  <c r="I288" i="2" s="1"/>
  <c r="F290" i="2"/>
  <c r="F288" i="2" s="1"/>
  <c r="N288" i="2"/>
  <c r="M288" i="2"/>
  <c r="K288" i="2"/>
  <c r="J288" i="2"/>
  <c r="H288" i="2"/>
  <c r="G288" i="2"/>
  <c r="L287" i="2"/>
  <c r="L285" i="2" s="1"/>
  <c r="I287" i="2"/>
  <c r="I285" i="2" s="1"/>
  <c r="F287" i="2"/>
  <c r="F285" i="2" s="1"/>
  <c r="N285" i="2"/>
  <c r="M285" i="2"/>
  <c r="K285" i="2"/>
  <c r="J285" i="2"/>
  <c r="H285" i="2"/>
  <c r="G285" i="2"/>
  <c r="L284" i="2"/>
  <c r="L282" i="2" s="1"/>
  <c r="I284" i="2"/>
  <c r="F284" i="2"/>
  <c r="F282" i="2" s="1"/>
  <c r="N282" i="2"/>
  <c r="M282" i="2"/>
  <c r="K282" i="2"/>
  <c r="J282" i="2"/>
  <c r="I282" i="2"/>
  <c r="H282" i="2"/>
  <c r="G282" i="2"/>
  <c r="L281" i="2"/>
  <c r="L279" i="2" s="1"/>
  <c r="I281" i="2"/>
  <c r="I279" i="2" s="1"/>
  <c r="F281" i="2"/>
  <c r="F279" i="2" s="1"/>
  <c r="N279" i="2"/>
  <c r="M279" i="2"/>
  <c r="K279" i="2"/>
  <c r="J279" i="2"/>
  <c r="H279" i="2"/>
  <c r="G279" i="2"/>
  <c r="L278" i="2"/>
  <c r="I278" i="2"/>
  <c r="F278" i="2"/>
  <c r="F275" i="2" s="1"/>
  <c r="L277" i="2"/>
  <c r="I277" i="2"/>
  <c r="I275" i="2" s="1"/>
  <c r="F277" i="2"/>
  <c r="N275" i="2"/>
  <c r="M275" i="2"/>
  <c r="K275" i="2"/>
  <c r="J275" i="2"/>
  <c r="H275" i="2"/>
  <c r="G275" i="2"/>
  <c r="L272" i="2"/>
  <c r="L270" i="2" s="1"/>
  <c r="I272" i="2"/>
  <c r="I270" i="2" s="1"/>
  <c r="F272" i="2"/>
  <c r="F270" i="2" s="1"/>
  <c r="N270" i="2"/>
  <c r="M270" i="2"/>
  <c r="K270" i="2"/>
  <c r="J270" i="2"/>
  <c r="H270" i="2"/>
  <c r="G270" i="2"/>
  <c r="L269" i="2"/>
  <c r="L267" i="2" s="1"/>
  <c r="I269" i="2"/>
  <c r="I267" i="2" s="1"/>
  <c r="F269" i="2"/>
  <c r="F267" i="2" s="1"/>
  <c r="N267" i="2"/>
  <c r="M267" i="2"/>
  <c r="K267" i="2"/>
  <c r="J267" i="2"/>
  <c r="H267" i="2"/>
  <c r="G267" i="2"/>
  <c r="L266" i="2"/>
  <c r="L264" i="2" s="1"/>
  <c r="I266" i="2"/>
  <c r="I264" i="2" s="1"/>
  <c r="F266" i="2"/>
  <c r="F264" i="2" s="1"/>
  <c r="N264" i="2"/>
  <c r="M264" i="2"/>
  <c r="K264" i="2"/>
  <c r="J264" i="2"/>
  <c r="H264" i="2"/>
  <c r="G264" i="2"/>
  <c r="L263" i="2"/>
  <c r="I263" i="2"/>
  <c r="F263" i="2"/>
  <c r="L262" i="2"/>
  <c r="L260" i="2" s="1"/>
  <c r="I262" i="2"/>
  <c r="F262" i="2"/>
  <c r="N260" i="2"/>
  <c r="M260" i="2"/>
  <c r="K260" i="2"/>
  <c r="J260" i="2"/>
  <c r="H260" i="2"/>
  <c r="G260" i="2"/>
  <c r="L259" i="2"/>
  <c r="I259" i="2"/>
  <c r="F259" i="2"/>
  <c r="L258" i="2"/>
  <c r="I258" i="2"/>
  <c r="F258" i="2"/>
  <c r="N256" i="2"/>
  <c r="M256" i="2"/>
  <c r="K256" i="2"/>
  <c r="J256" i="2"/>
  <c r="H256" i="2"/>
  <c r="G256" i="2"/>
  <c r="L255" i="2"/>
  <c r="I255" i="2"/>
  <c r="F255" i="2"/>
  <c r="L254" i="2"/>
  <c r="L252" i="2" s="1"/>
  <c r="I254" i="2"/>
  <c r="F254" i="2"/>
  <c r="N252" i="2"/>
  <c r="M252" i="2"/>
  <c r="K252" i="2"/>
  <c r="J252" i="2"/>
  <c r="H252" i="2"/>
  <c r="G252" i="2"/>
  <c r="L251" i="2"/>
  <c r="I251" i="2"/>
  <c r="F251" i="2"/>
  <c r="F248" i="2" s="1"/>
  <c r="L250" i="2"/>
  <c r="I250" i="2"/>
  <c r="F250" i="2"/>
  <c r="N248" i="2"/>
  <c r="M248" i="2"/>
  <c r="K248" i="2"/>
  <c r="J248" i="2"/>
  <c r="H248" i="2"/>
  <c r="G248" i="2"/>
  <c r="L247" i="2"/>
  <c r="I247" i="2"/>
  <c r="F247" i="2"/>
  <c r="L246" i="2"/>
  <c r="I246" i="2"/>
  <c r="F246" i="2"/>
  <c r="N244" i="2"/>
  <c r="M244" i="2"/>
  <c r="K244" i="2"/>
  <c r="J244" i="2"/>
  <c r="H244" i="2"/>
  <c r="G244" i="2"/>
  <c r="L241" i="2"/>
  <c r="L239" i="2" s="1"/>
  <c r="I241" i="2"/>
  <c r="F241" i="2"/>
  <c r="F239" i="2" s="1"/>
  <c r="N239" i="2"/>
  <c r="M239" i="2"/>
  <c r="K239" i="2"/>
  <c r="J239" i="2"/>
  <c r="I239" i="2"/>
  <c r="H239" i="2"/>
  <c r="G239" i="2"/>
  <c r="L238" i="2"/>
  <c r="L236" i="2" s="1"/>
  <c r="I238" i="2"/>
  <c r="I236" i="2" s="1"/>
  <c r="F238" i="2"/>
  <c r="F236" i="2" s="1"/>
  <c r="N236" i="2"/>
  <c r="M236" i="2"/>
  <c r="K236" i="2"/>
  <c r="J236" i="2"/>
  <c r="H236" i="2"/>
  <c r="G236" i="2"/>
  <c r="G212" i="2" s="1"/>
  <c r="L235" i="2"/>
  <c r="I235" i="2"/>
  <c r="F235" i="2"/>
  <c r="L234" i="2"/>
  <c r="I234" i="2"/>
  <c r="F234" i="2"/>
  <c r="L233" i="2"/>
  <c r="I233" i="2"/>
  <c r="F233" i="2"/>
  <c r="N231" i="2"/>
  <c r="M231" i="2"/>
  <c r="K231" i="2"/>
  <c r="J231" i="2"/>
  <c r="H231" i="2"/>
  <c r="G231" i="2"/>
  <c r="L230" i="2"/>
  <c r="I230" i="2"/>
  <c r="F230" i="2"/>
  <c r="L229" i="2"/>
  <c r="I229" i="2"/>
  <c r="F229" i="2"/>
  <c r="L228" i="2"/>
  <c r="I228" i="2"/>
  <c r="I226" i="2" s="1"/>
  <c r="F228" i="2"/>
  <c r="F226" i="2" s="1"/>
  <c r="N226" i="2"/>
  <c r="M226" i="2"/>
  <c r="K226" i="2"/>
  <c r="J226" i="2"/>
  <c r="H226" i="2"/>
  <c r="G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N217" i="2"/>
  <c r="M217" i="2"/>
  <c r="K217" i="2"/>
  <c r="J217" i="2"/>
  <c r="H217" i="2"/>
  <c r="G217" i="2"/>
  <c r="L216" i="2"/>
  <c r="L214" i="2" s="1"/>
  <c r="I216" i="2"/>
  <c r="I214" i="2" s="1"/>
  <c r="F216" i="2"/>
  <c r="F214" i="2" s="1"/>
  <c r="N214" i="2"/>
  <c r="M214" i="2"/>
  <c r="M212" i="2" s="1"/>
  <c r="K214" i="2"/>
  <c r="J214" i="2"/>
  <c r="H214" i="2"/>
  <c r="G214" i="2"/>
  <c r="L211" i="2"/>
  <c r="I211" i="2"/>
  <c r="F211" i="2"/>
  <c r="L210" i="2"/>
  <c r="I210" i="2"/>
  <c r="F210" i="2"/>
  <c r="F208" i="2" s="1"/>
  <c r="N208" i="2"/>
  <c r="M208" i="2"/>
  <c r="K208" i="2"/>
  <c r="J208" i="2"/>
  <c r="H208" i="2"/>
  <c r="G208" i="2"/>
  <c r="L207" i="2"/>
  <c r="L205" i="2" s="1"/>
  <c r="I207" i="2"/>
  <c r="F207" i="2"/>
  <c r="F205" i="2" s="1"/>
  <c r="N205" i="2"/>
  <c r="M205" i="2"/>
  <c r="K205" i="2"/>
  <c r="J205" i="2"/>
  <c r="I205" i="2"/>
  <c r="H205" i="2"/>
  <c r="G205" i="2"/>
  <c r="L204" i="2"/>
  <c r="L202" i="2" s="1"/>
  <c r="I204" i="2"/>
  <c r="I202" i="2" s="1"/>
  <c r="F204" i="2"/>
  <c r="F202" i="2" s="1"/>
  <c r="N202" i="2"/>
  <c r="M202" i="2"/>
  <c r="K202" i="2"/>
  <c r="J202" i="2"/>
  <c r="H202" i="2"/>
  <c r="G202" i="2"/>
  <c r="L201" i="2"/>
  <c r="I201" i="2"/>
  <c r="F201" i="2"/>
  <c r="L200" i="2"/>
  <c r="I200" i="2"/>
  <c r="F200" i="2"/>
  <c r="L199" i="2"/>
  <c r="I199" i="2"/>
  <c r="F199" i="2"/>
  <c r="L198" i="2"/>
  <c r="L196" i="2" s="1"/>
  <c r="I198" i="2"/>
  <c r="F198" i="2"/>
  <c r="N196" i="2"/>
  <c r="M196" i="2"/>
  <c r="K196" i="2"/>
  <c r="J196" i="2"/>
  <c r="H196" i="2"/>
  <c r="G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N190" i="2"/>
  <c r="M190" i="2"/>
  <c r="M183" i="2" s="1"/>
  <c r="K190" i="2"/>
  <c r="J190" i="2"/>
  <c r="H190" i="2"/>
  <c r="G190" i="2"/>
  <c r="L189" i="2"/>
  <c r="I189" i="2"/>
  <c r="F189" i="2"/>
  <c r="L188" i="2"/>
  <c r="I188" i="2"/>
  <c r="F188" i="2"/>
  <c r="L187" i="2"/>
  <c r="I187" i="2"/>
  <c r="I185" i="2" s="1"/>
  <c r="F187" i="2"/>
  <c r="N185" i="2"/>
  <c r="M185" i="2"/>
  <c r="K185" i="2"/>
  <c r="J185" i="2"/>
  <c r="H185" i="2"/>
  <c r="G185" i="2"/>
  <c r="L182" i="2"/>
  <c r="L180" i="2" s="1"/>
  <c r="I182" i="2"/>
  <c r="I180" i="2" s="1"/>
  <c r="F182" i="2"/>
  <c r="F180" i="2" s="1"/>
  <c r="N180" i="2"/>
  <c r="M180" i="2"/>
  <c r="K180" i="2"/>
  <c r="J180" i="2"/>
  <c r="H180" i="2"/>
  <c r="G180" i="2"/>
  <c r="L179" i="2"/>
  <c r="L177" i="2" s="1"/>
  <c r="I179" i="2"/>
  <c r="I177" i="2" s="1"/>
  <c r="F179" i="2"/>
  <c r="F177" i="2" s="1"/>
  <c r="N177" i="2"/>
  <c r="M177" i="2"/>
  <c r="K177" i="2"/>
  <c r="J177" i="2"/>
  <c r="H177" i="2"/>
  <c r="G177" i="2"/>
  <c r="L176" i="2"/>
  <c r="L174" i="2" s="1"/>
  <c r="I176" i="2"/>
  <c r="I174" i="2" s="1"/>
  <c r="F176" i="2"/>
  <c r="F174" i="2" s="1"/>
  <c r="N174" i="2"/>
  <c r="M174" i="2"/>
  <c r="K174" i="2"/>
  <c r="J174" i="2"/>
  <c r="H174" i="2"/>
  <c r="G174" i="2"/>
  <c r="L173" i="2"/>
  <c r="L171" i="2" s="1"/>
  <c r="I173" i="2"/>
  <c r="I171" i="2" s="1"/>
  <c r="F173" i="2"/>
  <c r="F171" i="2" s="1"/>
  <c r="N171" i="2"/>
  <c r="M171" i="2"/>
  <c r="K171" i="2"/>
  <c r="J171" i="2"/>
  <c r="H171" i="2"/>
  <c r="G171" i="2"/>
  <c r="L170" i="2"/>
  <c r="L168" i="2" s="1"/>
  <c r="I170" i="2"/>
  <c r="I168" i="2" s="1"/>
  <c r="F170" i="2"/>
  <c r="F168" i="2" s="1"/>
  <c r="N168" i="2"/>
  <c r="M168" i="2"/>
  <c r="K168" i="2"/>
  <c r="J168" i="2"/>
  <c r="H168" i="2"/>
  <c r="H163" i="2" s="1"/>
  <c r="G168" i="2"/>
  <c r="L167" i="2"/>
  <c r="L165" i="2" s="1"/>
  <c r="I167" i="2"/>
  <c r="I165" i="2" s="1"/>
  <c r="F167" i="2"/>
  <c r="F165" i="2" s="1"/>
  <c r="N165" i="2"/>
  <c r="M165" i="2"/>
  <c r="K165" i="2"/>
  <c r="J165" i="2"/>
  <c r="H165" i="2"/>
  <c r="G165" i="2"/>
  <c r="L162" i="2"/>
  <c r="L160" i="2" s="1"/>
  <c r="I162" i="2"/>
  <c r="I160" i="2" s="1"/>
  <c r="F162" i="2"/>
  <c r="F160" i="2" s="1"/>
  <c r="N160" i="2"/>
  <c r="M160" i="2"/>
  <c r="K160" i="2"/>
  <c r="J160" i="2"/>
  <c r="H160" i="2"/>
  <c r="G160" i="2"/>
  <c r="L159" i="2"/>
  <c r="L157" i="2" s="1"/>
  <c r="I159" i="2"/>
  <c r="F159" i="2"/>
  <c r="F157" i="2" s="1"/>
  <c r="N157" i="2"/>
  <c r="M157" i="2"/>
  <c r="K157" i="2"/>
  <c r="J157" i="2"/>
  <c r="I157" i="2"/>
  <c r="H157" i="2"/>
  <c r="G157" i="2"/>
  <c r="L156" i="2"/>
  <c r="L154" i="2" s="1"/>
  <c r="I156" i="2"/>
  <c r="I154" i="2" s="1"/>
  <c r="F156" i="2"/>
  <c r="F154" i="2" s="1"/>
  <c r="N154" i="2"/>
  <c r="M154" i="2"/>
  <c r="K154" i="2"/>
  <c r="J154" i="2"/>
  <c r="H154" i="2"/>
  <c r="G154" i="2"/>
  <c r="L153" i="2"/>
  <c r="L151" i="2" s="1"/>
  <c r="I153" i="2"/>
  <c r="I151" i="2" s="1"/>
  <c r="F153" i="2"/>
  <c r="F151" i="2" s="1"/>
  <c r="N151" i="2"/>
  <c r="M151" i="2"/>
  <c r="K151" i="2"/>
  <c r="J151" i="2"/>
  <c r="H151" i="2"/>
  <c r="G151" i="2"/>
  <c r="L150" i="2"/>
  <c r="L148" i="2" s="1"/>
  <c r="I150" i="2"/>
  <c r="F150" i="2"/>
  <c r="F148" i="2" s="1"/>
  <c r="N148" i="2"/>
  <c r="M148" i="2"/>
  <c r="K148" i="2"/>
  <c r="J148" i="2"/>
  <c r="I148" i="2"/>
  <c r="H148" i="2"/>
  <c r="G148" i="2"/>
  <c r="L147" i="2"/>
  <c r="L145" i="2" s="1"/>
  <c r="I147" i="2"/>
  <c r="I145" i="2" s="1"/>
  <c r="F147" i="2"/>
  <c r="F145" i="2" s="1"/>
  <c r="N145" i="2"/>
  <c r="M145" i="2"/>
  <c r="K145" i="2"/>
  <c r="K143" i="2" s="1"/>
  <c r="J145" i="2"/>
  <c r="H145" i="2"/>
  <c r="G145" i="2"/>
  <c r="L142" i="2"/>
  <c r="L140" i="2" s="1"/>
  <c r="I142" i="2"/>
  <c r="F142" i="2"/>
  <c r="F140" i="2" s="1"/>
  <c r="N140" i="2"/>
  <c r="M140" i="2"/>
  <c r="K140" i="2"/>
  <c r="J140" i="2"/>
  <c r="I140" i="2"/>
  <c r="H140" i="2"/>
  <c r="G140" i="2"/>
  <c r="L139" i="2"/>
  <c r="I139" i="2"/>
  <c r="F139" i="2"/>
  <c r="L138" i="2"/>
  <c r="I138" i="2"/>
  <c r="F138" i="2"/>
  <c r="L137" i="2"/>
  <c r="I137" i="2"/>
  <c r="F137" i="2"/>
  <c r="L136" i="2"/>
  <c r="I136" i="2"/>
  <c r="F136" i="2"/>
  <c r="L135" i="2"/>
  <c r="I135" i="2"/>
  <c r="F135" i="2"/>
  <c r="L134" i="2"/>
  <c r="I134" i="2"/>
  <c r="F134" i="2"/>
  <c r="L133" i="2"/>
  <c r="I133" i="2"/>
  <c r="F133" i="2"/>
  <c r="N131" i="2"/>
  <c r="M131" i="2"/>
  <c r="K131" i="2"/>
  <c r="J131" i="2"/>
  <c r="H131" i="2"/>
  <c r="G131" i="2"/>
  <c r="L130" i="2"/>
  <c r="I130" i="2"/>
  <c r="F130" i="2"/>
  <c r="L129" i="2"/>
  <c r="I129" i="2"/>
  <c r="F129" i="2"/>
  <c r="L128" i="2"/>
  <c r="I128" i="2"/>
  <c r="F128" i="2"/>
  <c r="L127" i="2"/>
  <c r="I127" i="2"/>
  <c r="I125" i="2" s="1"/>
  <c r="F127" i="2"/>
  <c r="N125" i="2"/>
  <c r="M125" i="2"/>
  <c r="K125" i="2"/>
  <c r="J125" i="2"/>
  <c r="H125" i="2"/>
  <c r="G125" i="2"/>
  <c r="L124" i="2"/>
  <c r="L122" i="2" s="1"/>
  <c r="I124" i="2"/>
  <c r="F124" i="2"/>
  <c r="F122" i="2" s="1"/>
  <c r="N122" i="2"/>
  <c r="M122" i="2"/>
  <c r="K122" i="2"/>
  <c r="J122" i="2"/>
  <c r="I122" i="2"/>
  <c r="H122" i="2"/>
  <c r="G122" i="2"/>
  <c r="L121" i="2"/>
  <c r="I121" i="2"/>
  <c r="F121" i="2"/>
  <c r="L120" i="2"/>
  <c r="I120" i="2"/>
  <c r="F120" i="2"/>
  <c r="L119" i="2"/>
  <c r="L115" i="2" s="1"/>
  <c r="I119" i="2"/>
  <c r="F119" i="2"/>
  <c r="L118" i="2"/>
  <c r="I118" i="2"/>
  <c r="F118" i="2"/>
  <c r="L117" i="2"/>
  <c r="I117" i="2"/>
  <c r="F117" i="2"/>
  <c r="N115" i="2"/>
  <c r="M115" i="2"/>
  <c r="K115" i="2"/>
  <c r="J115" i="2"/>
  <c r="H115" i="2"/>
  <c r="G115" i="2"/>
  <c r="L114" i="2"/>
  <c r="I114" i="2"/>
  <c r="F114" i="2"/>
  <c r="L113" i="2"/>
  <c r="I113" i="2"/>
  <c r="F113" i="2"/>
  <c r="L112" i="2"/>
  <c r="I112" i="2"/>
  <c r="F112" i="2"/>
  <c r="N110" i="2"/>
  <c r="M110" i="2"/>
  <c r="K110" i="2"/>
  <c r="J110" i="2"/>
  <c r="H110" i="2"/>
  <c r="G110" i="2"/>
  <c r="L109" i="2"/>
  <c r="I109" i="2"/>
  <c r="F109" i="2"/>
  <c r="L108" i="2"/>
  <c r="I108" i="2"/>
  <c r="F108" i="2"/>
  <c r="L107" i="2"/>
  <c r="I107" i="2"/>
  <c r="F107" i="2"/>
  <c r="L106" i="2"/>
  <c r="I106" i="2"/>
  <c r="F106" i="2"/>
  <c r="L105" i="2"/>
  <c r="I105" i="2"/>
  <c r="F105" i="2"/>
  <c r="L104" i="2"/>
  <c r="I104" i="2"/>
  <c r="F104" i="2"/>
  <c r="N102" i="2"/>
  <c r="M102" i="2"/>
  <c r="K102" i="2"/>
  <c r="J102" i="2"/>
  <c r="H102" i="2"/>
  <c r="G102" i="2"/>
  <c r="L101" i="2"/>
  <c r="I101" i="2"/>
  <c r="F101" i="2"/>
  <c r="L100" i="2"/>
  <c r="I100" i="2"/>
  <c r="F100" i="2"/>
  <c r="L99" i="2"/>
  <c r="I99" i="2"/>
  <c r="F99" i="2"/>
  <c r="L98" i="2"/>
  <c r="I98" i="2"/>
  <c r="F98" i="2"/>
  <c r="N96" i="2"/>
  <c r="M96" i="2"/>
  <c r="K96" i="2"/>
  <c r="J96" i="2"/>
  <c r="H96" i="2"/>
  <c r="G96" i="2"/>
  <c r="L95" i="2"/>
  <c r="I95" i="2"/>
  <c r="F95" i="2"/>
  <c r="L94" i="2"/>
  <c r="L92" i="2" s="1"/>
  <c r="I94" i="2"/>
  <c r="F94" i="2"/>
  <c r="N92" i="2"/>
  <c r="M92" i="2"/>
  <c r="K92" i="2"/>
  <c r="J92" i="2"/>
  <c r="H92" i="2"/>
  <c r="G92" i="2"/>
  <c r="L89" i="2"/>
  <c r="L87" i="2" s="1"/>
  <c r="I89" i="2"/>
  <c r="I87" i="2" s="1"/>
  <c r="F89" i="2"/>
  <c r="F87" i="2" s="1"/>
  <c r="N87" i="2"/>
  <c r="M87" i="2"/>
  <c r="K87" i="2"/>
  <c r="J87" i="2"/>
  <c r="H87" i="2"/>
  <c r="G87" i="2"/>
  <c r="L86" i="2"/>
  <c r="L84" i="2" s="1"/>
  <c r="I86" i="2"/>
  <c r="I84" i="2" s="1"/>
  <c r="F86" i="2"/>
  <c r="F84" i="2" s="1"/>
  <c r="N84" i="2"/>
  <c r="M84" i="2"/>
  <c r="K84" i="2"/>
  <c r="J84" i="2"/>
  <c r="H84" i="2"/>
  <c r="G84" i="2"/>
  <c r="L83" i="2"/>
  <c r="L81" i="2" s="1"/>
  <c r="I83" i="2"/>
  <c r="F83" i="2"/>
  <c r="F81" i="2" s="1"/>
  <c r="N81" i="2"/>
  <c r="M81" i="2"/>
  <c r="K81" i="2"/>
  <c r="J81" i="2"/>
  <c r="I81" i="2"/>
  <c r="H81" i="2"/>
  <c r="G81" i="2"/>
  <c r="L80" i="2"/>
  <c r="L78" i="2" s="1"/>
  <c r="I80" i="2"/>
  <c r="I78" i="2" s="1"/>
  <c r="F80" i="2"/>
  <c r="F78" i="2" s="1"/>
  <c r="N78" i="2"/>
  <c r="M78" i="2"/>
  <c r="K78" i="2"/>
  <c r="J78" i="2"/>
  <c r="H78" i="2"/>
  <c r="G78" i="2"/>
  <c r="L77" i="2"/>
  <c r="L75" i="2" s="1"/>
  <c r="I77" i="2"/>
  <c r="F77" i="2"/>
  <c r="F75" i="2" s="1"/>
  <c r="N75" i="2"/>
  <c r="M75" i="2"/>
  <c r="K75" i="2"/>
  <c r="J75" i="2"/>
  <c r="I75" i="2"/>
  <c r="H75" i="2"/>
  <c r="G75" i="2"/>
  <c r="L74" i="2"/>
  <c r="I74" i="2"/>
  <c r="F74" i="2"/>
  <c r="L73" i="2"/>
  <c r="L71" i="2" s="1"/>
  <c r="I73" i="2"/>
  <c r="F73" i="2"/>
  <c r="N71" i="2"/>
  <c r="M71" i="2"/>
  <c r="K71" i="2"/>
  <c r="J71" i="2"/>
  <c r="H71" i="2"/>
  <c r="G71" i="2"/>
  <c r="L70" i="2"/>
  <c r="L68" i="2" s="1"/>
  <c r="I70" i="2"/>
  <c r="I68" i="2" s="1"/>
  <c r="F70" i="2"/>
  <c r="F68" i="2" s="1"/>
  <c r="N68" i="2"/>
  <c r="M68" i="2"/>
  <c r="K68" i="2"/>
  <c r="J68" i="2"/>
  <c r="H68" i="2"/>
  <c r="G68" i="2"/>
  <c r="L67" i="2"/>
  <c r="I67" i="2"/>
  <c r="F67" i="2"/>
  <c r="L66" i="2"/>
  <c r="I66" i="2"/>
  <c r="F66" i="2"/>
  <c r="L65" i="2"/>
  <c r="I65" i="2"/>
  <c r="F65" i="2"/>
  <c r="N63" i="2"/>
  <c r="M63" i="2"/>
  <c r="K63" i="2"/>
  <c r="J63" i="2"/>
  <c r="H63" i="2"/>
  <c r="G63" i="2"/>
  <c r="L60" i="2"/>
  <c r="L58" i="2" s="1"/>
  <c r="I60" i="2"/>
  <c r="I58" i="2" s="1"/>
  <c r="F60" i="2"/>
  <c r="F58" i="2" s="1"/>
  <c r="N58" i="2"/>
  <c r="M58" i="2"/>
  <c r="K58" i="2"/>
  <c r="J58" i="2"/>
  <c r="H58" i="2"/>
  <c r="G58" i="2"/>
  <c r="L57" i="2"/>
  <c r="L55" i="2" s="1"/>
  <c r="I57" i="2"/>
  <c r="I55" i="2" s="1"/>
  <c r="F57" i="2"/>
  <c r="F55" i="2" s="1"/>
  <c r="N55" i="2"/>
  <c r="M55" i="2"/>
  <c r="K55" i="2"/>
  <c r="J55" i="2"/>
  <c r="H55" i="2"/>
  <c r="G55" i="2"/>
  <c r="L54" i="2"/>
  <c r="I54" i="2"/>
  <c r="I52" i="2" s="1"/>
  <c r="F54" i="2"/>
  <c r="F52" i="2" s="1"/>
  <c r="N52" i="2"/>
  <c r="M52" i="2"/>
  <c r="L52" i="2"/>
  <c r="K52" i="2"/>
  <c r="J52" i="2"/>
  <c r="H52" i="2"/>
  <c r="G52" i="2"/>
  <c r="L51" i="2"/>
  <c r="L49" i="2" s="1"/>
  <c r="I51" i="2"/>
  <c r="F51" i="2"/>
  <c r="F49" i="2" s="1"/>
  <c r="N49" i="2"/>
  <c r="N44" i="2" s="1"/>
  <c r="M49" i="2"/>
  <c r="K49" i="2"/>
  <c r="J49" i="2"/>
  <c r="I49" i="2"/>
  <c r="H49" i="2"/>
  <c r="G49" i="2"/>
  <c r="L48" i="2"/>
  <c r="I48" i="2"/>
  <c r="I46" i="2" s="1"/>
  <c r="F48" i="2"/>
  <c r="F46" i="2" s="1"/>
  <c r="N46" i="2"/>
  <c r="M46" i="2"/>
  <c r="L46" i="2"/>
  <c r="K46" i="2"/>
  <c r="J46" i="2"/>
  <c r="H46" i="2"/>
  <c r="G46" i="2"/>
  <c r="L43" i="2"/>
  <c r="I43" i="2"/>
  <c r="F43" i="2"/>
  <c r="L42" i="2"/>
  <c r="L40" i="2" s="1"/>
  <c r="L38" i="2" s="1"/>
  <c r="I42" i="2"/>
  <c r="F42" i="2"/>
  <c r="N40" i="2"/>
  <c r="N38" i="2" s="1"/>
  <c r="M40" i="2"/>
  <c r="M38" i="2" s="1"/>
  <c r="K40" i="2"/>
  <c r="K38" i="2" s="1"/>
  <c r="J40" i="2"/>
  <c r="J38" i="2" s="1"/>
  <c r="I40" i="2"/>
  <c r="I38" i="2" s="1"/>
  <c r="H40" i="2"/>
  <c r="H38" i="2" s="1"/>
  <c r="G40" i="2"/>
  <c r="G38" i="2" s="1"/>
  <c r="L37" i="2"/>
  <c r="L35" i="2" s="1"/>
  <c r="I37" i="2"/>
  <c r="I35" i="2" s="1"/>
  <c r="F37" i="2"/>
  <c r="F35" i="2" s="1"/>
  <c r="N35" i="2"/>
  <c r="M35" i="2"/>
  <c r="K35" i="2"/>
  <c r="J35" i="2"/>
  <c r="H35" i="2"/>
  <c r="G35" i="2"/>
  <c r="L34" i="2"/>
  <c r="L32" i="2" s="1"/>
  <c r="I34" i="2"/>
  <c r="I32" i="2" s="1"/>
  <c r="F34" i="2"/>
  <c r="F32" i="2" s="1"/>
  <c r="N32" i="2"/>
  <c r="M32" i="2"/>
  <c r="K32" i="2"/>
  <c r="J32" i="2"/>
  <c r="H32" i="2"/>
  <c r="G32" i="2"/>
  <c r="L31" i="2"/>
  <c r="L29" i="2" s="1"/>
  <c r="I31" i="2"/>
  <c r="I29" i="2" s="1"/>
  <c r="F31" i="2"/>
  <c r="F29" i="2" s="1"/>
  <c r="N29" i="2"/>
  <c r="M29" i="2"/>
  <c r="K29" i="2"/>
  <c r="J29" i="2"/>
  <c r="H29" i="2"/>
  <c r="G29" i="2"/>
  <c r="L28" i="2"/>
  <c r="L26" i="2" s="1"/>
  <c r="I28" i="2"/>
  <c r="I26" i="2" s="1"/>
  <c r="F28" i="2"/>
  <c r="F26" i="2" s="1"/>
  <c r="N26" i="2"/>
  <c r="M26" i="2"/>
  <c r="K26" i="2"/>
  <c r="J26" i="2"/>
  <c r="H26" i="2"/>
  <c r="G26" i="2"/>
  <c r="L25" i="2"/>
  <c r="L21" i="2" s="1"/>
  <c r="I25" i="2"/>
  <c r="F25" i="2"/>
  <c r="L24" i="2"/>
  <c r="I24" i="2"/>
  <c r="I21" i="2" s="1"/>
  <c r="F24" i="2"/>
  <c r="L23" i="2"/>
  <c r="I23" i="2"/>
  <c r="F23" i="2"/>
  <c r="N21" i="2"/>
  <c r="M21" i="2"/>
  <c r="K21" i="2"/>
  <c r="J21" i="2"/>
  <c r="H21" i="2"/>
  <c r="G21" i="2"/>
  <c r="F21" i="2"/>
  <c r="L20" i="2"/>
  <c r="I20" i="2"/>
  <c r="F20" i="2"/>
  <c r="L19" i="2"/>
  <c r="I19" i="2"/>
  <c r="F19" i="2"/>
  <c r="N17" i="2"/>
  <c r="M17" i="2"/>
  <c r="K17" i="2"/>
  <c r="J17" i="2"/>
  <c r="H17" i="2"/>
  <c r="G17" i="2"/>
  <c r="L16" i="2"/>
  <c r="I16" i="2"/>
  <c r="F16" i="2"/>
  <c r="L15" i="2"/>
  <c r="I15" i="2"/>
  <c r="F15" i="2"/>
  <c r="L14" i="2"/>
  <c r="I14" i="2"/>
  <c r="F14" i="2"/>
  <c r="N12" i="2"/>
  <c r="M12" i="2"/>
  <c r="K12" i="2"/>
  <c r="J12" i="2"/>
  <c r="H12" i="2"/>
  <c r="G12" i="2"/>
  <c r="J124" i="1"/>
  <c r="G124" i="1"/>
  <c r="D124" i="1"/>
  <c r="J123" i="1"/>
  <c r="G123" i="1"/>
  <c r="D123" i="1"/>
  <c r="J122" i="1"/>
  <c r="G122" i="1"/>
  <c r="G121" i="1" s="1"/>
  <c r="D122" i="1"/>
  <c r="D121" i="1" s="1"/>
  <c r="L121" i="1"/>
  <c r="K121" i="1"/>
  <c r="I121" i="1"/>
  <c r="H121" i="1"/>
  <c r="F121" i="1"/>
  <c r="E121" i="1"/>
  <c r="J120" i="1"/>
  <c r="G120" i="1"/>
  <c r="D120" i="1"/>
  <c r="J119" i="1"/>
  <c r="G119" i="1"/>
  <c r="D119" i="1"/>
  <c r="L118" i="1"/>
  <c r="I118" i="1"/>
  <c r="F118" i="1"/>
  <c r="J117" i="1"/>
  <c r="G117" i="1"/>
  <c r="D117" i="1"/>
  <c r="J116" i="1"/>
  <c r="G116" i="1"/>
  <c r="D116" i="1"/>
  <c r="K115" i="1"/>
  <c r="H115" i="1"/>
  <c r="E115" i="1"/>
  <c r="J114" i="1"/>
  <c r="G114" i="1"/>
  <c r="D114" i="1"/>
  <c r="J113" i="1"/>
  <c r="G113" i="1"/>
  <c r="D113" i="1"/>
  <c r="K112" i="1"/>
  <c r="H112" i="1"/>
  <c r="E112" i="1"/>
  <c r="J111" i="1"/>
  <c r="G111" i="1"/>
  <c r="D111" i="1"/>
  <c r="J110" i="1"/>
  <c r="G110" i="1"/>
  <c r="D110" i="1"/>
  <c r="J109" i="1"/>
  <c r="G109" i="1"/>
  <c r="D109" i="1"/>
  <c r="J108" i="1"/>
  <c r="G108" i="1"/>
  <c r="D108" i="1"/>
  <c r="J107" i="1"/>
  <c r="G107" i="1"/>
  <c r="D107" i="1"/>
  <c r="J106" i="1"/>
  <c r="G106" i="1"/>
  <c r="D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K89" i="1"/>
  <c r="K88" i="1" s="1"/>
  <c r="H89" i="1"/>
  <c r="H88" i="1" s="1"/>
  <c r="E89" i="1"/>
  <c r="E88" i="1" s="1"/>
  <c r="J87" i="1"/>
  <c r="G87" i="1"/>
  <c r="D87" i="1"/>
  <c r="J86" i="1"/>
  <c r="G86" i="1"/>
  <c r="D86" i="1"/>
  <c r="J85" i="1"/>
  <c r="G85" i="1"/>
  <c r="D85" i="1"/>
  <c r="K84" i="1"/>
  <c r="H84" i="1"/>
  <c r="E84" i="1"/>
  <c r="J83" i="1"/>
  <c r="G83" i="1"/>
  <c r="D83" i="1"/>
  <c r="J82" i="1"/>
  <c r="G82" i="1"/>
  <c r="D82" i="1"/>
  <c r="J81" i="1"/>
  <c r="G81" i="1"/>
  <c r="D81" i="1"/>
  <c r="J80" i="1"/>
  <c r="G80" i="1"/>
  <c r="D80" i="1"/>
  <c r="K79" i="1"/>
  <c r="H79" i="1"/>
  <c r="E79" i="1"/>
  <c r="J78" i="1"/>
  <c r="J77" i="1" s="1"/>
  <c r="G78" i="1"/>
  <c r="G77" i="1" s="1"/>
  <c r="D78" i="1"/>
  <c r="D77" i="1" s="1"/>
  <c r="K77" i="1"/>
  <c r="H77" i="1"/>
  <c r="E77" i="1"/>
  <c r="J76" i="1"/>
  <c r="J75" i="1" s="1"/>
  <c r="G76" i="1"/>
  <c r="G75" i="1" s="1"/>
  <c r="D76" i="1"/>
  <c r="D75" i="1" s="1"/>
  <c r="L75" i="1"/>
  <c r="I75" i="1"/>
  <c r="F75" i="1"/>
  <c r="J73" i="1"/>
  <c r="G73" i="1"/>
  <c r="G71" i="1" s="1"/>
  <c r="D73" i="1"/>
  <c r="J72" i="1"/>
  <c r="G72" i="1"/>
  <c r="D72" i="1"/>
  <c r="L71" i="1"/>
  <c r="I71" i="1"/>
  <c r="F71" i="1"/>
  <c r="J70" i="1"/>
  <c r="G70" i="1"/>
  <c r="D70" i="1"/>
  <c r="J69" i="1"/>
  <c r="G69" i="1"/>
  <c r="D69" i="1"/>
  <c r="J68" i="1"/>
  <c r="G68" i="1"/>
  <c r="D68" i="1"/>
  <c r="J67" i="1"/>
  <c r="G67" i="1"/>
  <c r="D67" i="1"/>
  <c r="K66" i="1"/>
  <c r="K64" i="1" s="1"/>
  <c r="H66" i="1"/>
  <c r="H64" i="1" s="1"/>
  <c r="E66" i="1"/>
  <c r="E64" i="1" s="1"/>
  <c r="J65" i="1"/>
  <c r="G65" i="1"/>
  <c r="D65" i="1"/>
  <c r="J63" i="1"/>
  <c r="J62" i="1" s="1"/>
  <c r="G63" i="1"/>
  <c r="G62" i="1" s="1"/>
  <c r="D63" i="1"/>
  <c r="D62" i="1" s="1"/>
  <c r="L62" i="1"/>
  <c r="I62" i="1"/>
  <c r="F62" i="1"/>
  <c r="J61" i="1"/>
  <c r="J60" i="1" s="1"/>
  <c r="G61" i="1"/>
  <c r="G60" i="1" s="1"/>
  <c r="D61" i="1"/>
  <c r="D60" i="1" s="1"/>
  <c r="K60" i="1"/>
  <c r="H60" i="1"/>
  <c r="E60" i="1"/>
  <c r="J59" i="1"/>
  <c r="J58" i="1" s="1"/>
  <c r="G59" i="1"/>
  <c r="G58" i="1" s="1"/>
  <c r="D59" i="1"/>
  <c r="D58" i="1" s="1"/>
  <c r="L58" i="1"/>
  <c r="I58" i="1"/>
  <c r="F58" i="1"/>
  <c r="J57" i="1"/>
  <c r="J56" i="1" s="1"/>
  <c r="G57" i="1"/>
  <c r="G56" i="1" s="1"/>
  <c r="D57" i="1"/>
  <c r="D56" i="1" s="1"/>
  <c r="K56" i="1"/>
  <c r="H56" i="1"/>
  <c r="E56" i="1"/>
  <c r="J54" i="1"/>
  <c r="G54" i="1"/>
  <c r="D54" i="1"/>
  <c r="J53" i="1"/>
  <c r="G53" i="1"/>
  <c r="D53" i="1"/>
  <c r="J52" i="1"/>
  <c r="G52" i="1"/>
  <c r="D52" i="1"/>
  <c r="J51" i="1"/>
  <c r="G51" i="1"/>
  <c r="D51" i="1"/>
  <c r="K50" i="1"/>
  <c r="K49" i="1" s="1"/>
  <c r="H50" i="1"/>
  <c r="H49" i="1" s="1"/>
  <c r="E50" i="1"/>
  <c r="E49" i="1" s="1"/>
  <c r="J48" i="1"/>
  <c r="G48" i="1"/>
  <c r="D48" i="1"/>
  <c r="J47" i="1"/>
  <c r="G47" i="1"/>
  <c r="D47" i="1"/>
  <c r="K46" i="1"/>
  <c r="H46" i="1"/>
  <c r="E46" i="1"/>
  <c r="J45" i="1"/>
  <c r="G45" i="1"/>
  <c r="D45" i="1"/>
  <c r="J44" i="1"/>
  <c r="G44" i="1"/>
  <c r="D44" i="1"/>
  <c r="J43" i="1"/>
  <c r="G43" i="1"/>
  <c r="D43" i="1"/>
  <c r="J42" i="1"/>
  <c r="G42" i="1"/>
  <c r="D42" i="1"/>
  <c r="J41" i="1"/>
  <c r="G41" i="1"/>
  <c r="D41" i="1"/>
  <c r="J40" i="1"/>
  <c r="G40" i="1"/>
  <c r="D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K26" i="1"/>
  <c r="H26" i="1"/>
  <c r="E26" i="1"/>
  <c r="J25" i="1"/>
  <c r="J24" i="1" s="1"/>
  <c r="G25" i="1"/>
  <c r="G24" i="1" s="1"/>
  <c r="D25" i="1"/>
  <c r="D24" i="1" s="1"/>
  <c r="K24" i="1"/>
  <c r="H24" i="1"/>
  <c r="E24" i="1"/>
  <c r="J23" i="1"/>
  <c r="G23" i="1"/>
  <c r="D23" i="1"/>
  <c r="J22" i="1"/>
  <c r="G22" i="1"/>
  <c r="D22" i="1"/>
  <c r="J21" i="1"/>
  <c r="G21" i="1"/>
  <c r="D21" i="1"/>
  <c r="K20" i="1"/>
  <c r="H20" i="1"/>
  <c r="E20" i="1"/>
  <c r="D43" i="5" l="1"/>
  <c r="G75" i="5"/>
  <c r="F21" i="5"/>
  <c r="F19" i="5" s="1"/>
  <c r="F13" i="5" s="1"/>
  <c r="L31" i="5"/>
  <c r="G48" i="5"/>
  <c r="H52" i="5"/>
  <c r="H41" i="5" s="1"/>
  <c r="I166" i="3"/>
  <c r="I164" i="3" s="1"/>
  <c r="J55" i="3"/>
  <c r="H84" i="3"/>
  <c r="J96" i="3"/>
  <c r="K108" i="3"/>
  <c r="K104" i="3" s="1"/>
  <c r="K94" i="3" s="1"/>
  <c r="J141" i="3"/>
  <c r="J193" i="3"/>
  <c r="J15" i="3"/>
  <c r="G28" i="3"/>
  <c r="J59" i="3"/>
  <c r="K69" i="3"/>
  <c r="D173" i="3"/>
  <c r="J178" i="3"/>
  <c r="J204" i="3"/>
  <c r="D55" i="3"/>
  <c r="D71" i="3"/>
  <c r="G86" i="3"/>
  <c r="G84" i="3" s="1"/>
  <c r="G108" i="3"/>
  <c r="J122" i="3"/>
  <c r="J120" i="3" s="1"/>
  <c r="D141" i="3"/>
  <c r="G168" i="3"/>
  <c r="J168" i="3"/>
  <c r="J184" i="3"/>
  <c r="G61" i="2"/>
  <c r="F71" i="2"/>
  <c r="I110" i="2"/>
  <c r="L125" i="2"/>
  <c r="H183" i="2"/>
  <c r="L185" i="2"/>
  <c r="L208" i="2"/>
  <c r="F17" i="2"/>
  <c r="F10" i="2" s="1"/>
  <c r="I17" i="2"/>
  <c r="G44" i="2"/>
  <c r="F92" i="2"/>
  <c r="I92" i="2"/>
  <c r="I190" i="2"/>
  <c r="F252" i="2"/>
  <c r="I252" i="2"/>
  <c r="F131" i="2"/>
  <c r="F12" i="2"/>
  <c r="I12" i="2"/>
  <c r="F63" i="2"/>
  <c r="F61" i="2" s="1"/>
  <c r="I63" i="2"/>
  <c r="L96" i="2"/>
  <c r="F125" i="2"/>
  <c r="L131" i="2"/>
  <c r="I208" i="2"/>
  <c r="L244" i="2"/>
  <c r="J121" i="1"/>
  <c r="G37" i="3"/>
  <c r="J118" i="1"/>
  <c r="J66" i="1"/>
  <c r="J64" i="1" s="1"/>
  <c r="G66" i="1"/>
  <c r="G64" i="1" s="1"/>
  <c r="G55" i="1" s="1"/>
  <c r="J71" i="1"/>
  <c r="G46" i="1"/>
  <c r="F55" i="1"/>
  <c r="G84" i="1"/>
  <c r="J89" i="1"/>
  <c r="J88" i="1" s="1"/>
  <c r="D20" i="1"/>
  <c r="J50" i="1"/>
  <c r="J49" i="1" s="1"/>
  <c r="L55" i="1"/>
  <c r="D79" i="1"/>
  <c r="D115" i="1"/>
  <c r="J20" i="1"/>
  <c r="G50" i="1"/>
  <c r="G49" i="1" s="1"/>
  <c r="J112" i="1"/>
  <c r="D33" i="5"/>
  <c r="J43" i="5"/>
  <c r="D62" i="5"/>
  <c r="J75" i="5"/>
  <c r="I79" i="5"/>
  <c r="G85" i="5"/>
  <c r="J27" i="5"/>
  <c r="J21" i="5" s="1"/>
  <c r="D75" i="5"/>
  <c r="J33" i="5"/>
  <c r="H31" i="5"/>
  <c r="H19" i="5" s="1"/>
  <c r="H13" i="5" s="1"/>
  <c r="H11" i="5" s="1"/>
  <c r="H9" i="5" s="1"/>
  <c r="D81" i="5"/>
  <c r="I21" i="5"/>
  <c r="D31" i="5"/>
  <c r="G79" i="5"/>
  <c r="G73" i="5" s="1"/>
  <c r="G71" i="5" s="1"/>
  <c r="D85" i="5"/>
  <c r="D79" i="5" s="1"/>
  <c r="D73" i="5" s="1"/>
  <c r="D71" i="5" s="1"/>
  <c r="G62" i="5"/>
  <c r="J62" i="5"/>
  <c r="D48" i="5"/>
  <c r="J31" i="5"/>
  <c r="E31" i="5"/>
  <c r="E19" i="5" s="1"/>
  <c r="E13" i="5" s="1"/>
  <c r="D15" i="5"/>
  <c r="L19" i="5"/>
  <c r="L13" i="5" s="1"/>
  <c r="G15" i="5"/>
  <c r="D54" i="5"/>
  <c r="D57" i="5" s="1"/>
  <c r="L79" i="5"/>
  <c r="L73" i="5" s="1"/>
  <c r="L71" i="5" s="1"/>
  <c r="J85" i="5"/>
  <c r="G23" i="5"/>
  <c r="D27" i="5"/>
  <c r="D21" i="5" s="1"/>
  <c r="D19" i="5" s="1"/>
  <c r="I19" i="5"/>
  <c r="I13" i="5" s="1"/>
  <c r="G37" i="5"/>
  <c r="G54" i="5"/>
  <c r="G57" i="5" s="1"/>
  <c r="J81" i="5"/>
  <c r="F79" i="5"/>
  <c r="F73" i="5" s="1"/>
  <c r="F71" i="5" s="1"/>
  <c r="K31" i="5"/>
  <c r="K19" i="5" s="1"/>
  <c r="K13" i="5" s="1"/>
  <c r="G31" i="5"/>
  <c r="F166" i="3"/>
  <c r="L164" i="3"/>
  <c r="K135" i="3"/>
  <c r="G141" i="3"/>
  <c r="G135" i="3" s="1"/>
  <c r="E120" i="3"/>
  <c r="K120" i="3"/>
  <c r="J100" i="3"/>
  <c r="J84" i="3"/>
  <c r="G79" i="3"/>
  <c r="J28" i="3"/>
  <c r="K13" i="3"/>
  <c r="G212" i="3"/>
  <c r="G209" i="3" s="1"/>
  <c r="L202" i="3"/>
  <c r="J212" i="3"/>
  <c r="J209" i="3" s="1"/>
  <c r="J13" i="3"/>
  <c r="G42" i="3"/>
  <c r="H69" i="3"/>
  <c r="J173" i="3"/>
  <c r="G178" i="3"/>
  <c r="G204" i="3"/>
  <c r="D13" i="3"/>
  <c r="G55" i="3"/>
  <c r="D59" i="3"/>
  <c r="J71" i="3"/>
  <c r="G90" i="3"/>
  <c r="D96" i="3"/>
  <c r="D108" i="3"/>
  <c r="D104" i="3" s="1"/>
  <c r="G116" i="3"/>
  <c r="H120" i="3"/>
  <c r="F164" i="3"/>
  <c r="D168" i="3"/>
  <c r="D37" i="3"/>
  <c r="E69" i="3"/>
  <c r="J79" i="3"/>
  <c r="J116" i="3"/>
  <c r="J112" i="3" s="1"/>
  <c r="D137" i="3"/>
  <c r="F202" i="3"/>
  <c r="D204" i="3"/>
  <c r="D220" i="3"/>
  <c r="D42" i="3"/>
  <c r="G75" i="3"/>
  <c r="D79" i="3"/>
  <c r="D69" i="3" s="1"/>
  <c r="G100" i="3"/>
  <c r="E108" i="3"/>
  <c r="E104" i="3" s="1"/>
  <c r="E94" i="3" s="1"/>
  <c r="H135" i="3"/>
  <c r="G193" i="3"/>
  <c r="D212" i="3"/>
  <c r="E135" i="3"/>
  <c r="G71" i="3"/>
  <c r="D86" i="3"/>
  <c r="D84" i="3" s="1"/>
  <c r="G173" i="3"/>
  <c r="D178" i="3"/>
  <c r="E26" i="3"/>
  <c r="G96" i="3"/>
  <c r="D100" i="3"/>
  <c r="G112" i="3"/>
  <c r="D116" i="3"/>
  <c r="D112" i="3" s="1"/>
  <c r="G122" i="3"/>
  <c r="D126" i="3"/>
  <c r="D120" i="3" s="1"/>
  <c r="D193" i="3"/>
  <c r="G220" i="3"/>
  <c r="G13" i="3"/>
  <c r="E13" i="3"/>
  <c r="H26" i="3"/>
  <c r="D28" i="3"/>
  <c r="H13" i="3"/>
  <c r="E84" i="3"/>
  <c r="J108" i="3"/>
  <c r="J104" i="3" s="1"/>
  <c r="J150" i="3"/>
  <c r="J135" i="3" s="1"/>
  <c r="I202" i="3"/>
  <c r="L102" i="2"/>
  <c r="N90" i="2"/>
  <c r="F102" i="2"/>
  <c r="L110" i="2"/>
  <c r="L90" i="2" s="1"/>
  <c r="F301" i="2"/>
  <c r="I301" i="2"/>
  <c r="F244" i="2"/>
  <c r="L217" i="2"/>
  <c r="I217" i="2"/>
  <c r="N163" i="2"/>
  <c r="I102" i="2"/>
  <c r="K44" i="2"/>
  <c r="G10" i="2"/>
  <c r="M10" i="2"/>
  <c r="N10" i="2"/>
  <c r="L17" i="2"/>
  <c r="I196" i="2"/>
  <c r="K273" i="2"/>
  <c r="H10" i="2"/>
  <c r="K61" i="2"/>
  <c r="F96" i="2"/>
  <c r="K242" i="2"/>
  <c r="J90" i="2"/>
  <c r="I96" i="2"/>
  <c r="G143" i="2"/>
  <c r="N143" i="2"/>
  <c r="H212" i="2"/>
  <c r="N273" i="2"/>
  <c r="M273" i="2"/>
  <c r="H273" i="2"/>
  <c r="L12" i="2"/>
  <c r="F40" i="2"/>
  <c r="F38" i="2" s="1"/>
  <c r="M44" i="2"/>
  <c r="H44" i="2"/>
  <c r="I115" i="2"/>
  <c r="I131" i="2"/>
  <c r="K163" i="2"/>
  <c r="K183" i="2"/>
  <c r="G183" i="2"/>
  <c r="N183" i="2"/>
  <c r="F231" i="2"/>
  <c r="H242" i="2"/>
  <c r="I244" i="2"/>
  <c r="G273" i="2"/>
  <c r="L301" i="2"/>
  <c r="L63" i="2"/>
  <c r="H61" i="2"/>
  <c r="F163" i="2"/>
  <c r="J163" i="2"/>
  <c r="I231" i="2"/>
  <c r="I248" i="2"/>
  <c r="H90" i="2"/>
  <c r="N61" i="2"/>
  <c r="J61" i="2"/>
  <c r="K90" i="2"/>
  <c r="J143" i="2"/>
  <c r="M143" i="2"/>
  <c r="H143" i="2"/>
  <c r="F196" i="2"/>
  <c r="K212" i="2"/>
  <c r="L231" i="2"/>
  <c r="L248" i="2"/>
  <c r="L275" i="2"/>
  <c r="L44" i="2"/>
  <c r="I44" i="2"/>
  <c r="I212" i="2"/>
  <c r="M90" i="2"/>
  <c r="F190" i="2"/>
  <c r="J212" i="2"/>
  <c r="N242" i="2"/>
  <c r="G242" i="2"/>
  <c r="F256" i="2"/>
  <c r="J10" i="2"/>
  <c r="K10" i="2"/>
  <c r="F44" i="2"/>
  <c r="G90" i="2"/>
  <c r="F115" i="2"/>
  <c r="F273" i="2"/>
  <c r="J44" i="2"/>
  <c r="F110" i="2"/>
  <c r="L163" i="2"/>
  <c r="F185" i="2"/>
  <c r="L190" i="2"/>
  <c r="F217" i="2"/>
  <c r="L226" i="2"/>
  <c r="M242" i="2"/>
  <c r="L256" i="2"/>
  <c r="L242" i="2" s="1"/>
  <c r="I260" i="2"/>
  <c r="I71" i="2"/>
  <c r="M163" i="2"/>
  <c r="N212" i="2"/>
  <c r="M61" i="2"/>
  <c r="I143" i="2"/>
  <c r="G163" i="2"/>
  <c r="J183" i="2"/>
  <c r="I256" i="2"/>
  <c r="F260" i="2"/>
  <c r="J273" i="2"/>
  <c r="F74" i="1"/>
  <c r="J115" i="1"/>
  <c r="K55" i="1"/>
  <c r="J46" i="1"/>
  <c r="D26" i="1"/>
  <c r="G26" i="1"/>
  <c r="E19" i="1"/>
  <c r="G20" i="1"/>
  <c r="G115" i="1"/>
  <c r="G89" i="1"/>
  <c r="G88" i="1" s="1"/>
  <c r="J79" i="1"/>
  <c r="L74" i="1"/>
  <c r="H74" i="1"/>
  <c r="G118" i="1"/>
  <c r="K74" i="1"/>
  <c r="K19" i="1"/>
  <c r="H19" i="1"/>
  <c r="J26" i="1"/>
  <c r="H55" i="1"/>
  <c r="D66" i="1"/>
  <c r="D64" i="1" s="1"/>
  <c r="E74" i="1"/>
  <c r="D84" i="1"/>
  <c r="D112" i="1"/>
  <c r="G112" i="1"/>
  <c r="D46" i="1"/>
  <c r="I55" i="1"/>
  <c r="J84" i="1"/>
  <c r="D89" i="1"/>
  <c r="D88" i="1" s="1"/>
  <c r="I74" i="1"/>
  <c r="D118" i="1"/>
  <c r="F18" i="1"/>
  <c r="D50" i="1"/>
  <c r="D49" i="1" s="1"/>
  <c r="E55" i="1"/>
  <c r="D71" i="1"/>
  <c r="G79" i="1"/>
  <c r="L143" i="2"/>
  <c r="I273" i="2"/>
  <c r="I10" i="2"/>
  <c r="I163" i="2"/>
  <c r="L61" i="2"/>
  <c r="F143" i="2"/>
  <c r="L183" i="2"/>
  <c r="F212" i="2"/>
  <c r="G126" i="3"/>
  <c r="I66" i="5"/>
  <c r="G66" i="5" s="1"/>
  <c r="G60" i="5" s="1"/>
  <c r="L273" i="2"/>
  <c r="G184" i="3"/>
  <c r="J242" i="2"/>
  <c r="G104" i="3"/>
  <c r="H108" i="3"/>
  <c r="H104" i="3" s="1"/>
  <c r="H94" i="3" s="1"/>
  <c r="G43" i="5"/>
  <c r="I73" i="5"/>
  <c r="I71" i="5" s="1"/>
  <c r="L60" i="5"/>
  <c r="L41" i="5" s="1"/>
  <c r="J66" i="5"/>
  <c r="J26" i="3"/>
  <c r="G27" i="5"/>
  <c r="G21" i="5" s="1"/>
  <c r="E57" i="5"/>
  <c r="E52" i="5" s="1"/>
  <c r="E41" i="5" s="1"/>
  <c r="F66" i="5"/>
  <c r="D66" i="5" s="1"/>
  <c r="K57" i="5"/>
  <c r="K52" i="5" s="1"/>
  <c r="K41" i="5" s="1"/>
  <c r="D60" i="5" l="1"/>
  <c r="J79" i="5"/>
  <c r="J73" i="5" s="1"/>
  <c r="J71" i="5" s="1"/>
  <c r="D13" i="5"/>
  <c r="G166" i="3"/>
  <c r="D26" i="3"/>
  <c r="D135" i="3"/>
  <c r="J202" i="3"/>
  <c r="K11" i="3"/>
  <c r="K9" i="3" s="1"/>
  <c r="J166" i="3"/>
  <c r="J164" i="3" s="1"/>
  <c r="G94" i="3"/>
  <c r="G26" i="3"/>
  <c r="F183" i="2"/>
  <c r="L10" i="2"/>
  <c r="F242" i="2"/>
  <c r="I61" i="2"/>
  <c r="I183" i="2"/>
  <c r="G19" i="1"/>
  <c r="L18" i="1"/>
  <c r="J55" i="1"/>
  <c r="J19" i="1"/>
  <c r="J74" i="1"/>
  <c r="D52" i="5"/>
  <c r="D41" i="5" s="1"/>
  <c r="D11" i="5" s="1"/>
  <c r="D9" i="5" s="1"/>
  <c r="E11" i="5"/>
  <c r="E9" i="5" s="1"/>
  <c r="J60" i="5"/>
  <c r="J52" i="5" s="1"/>
  <c r="J41" i="5" s="1"/>
  <c r="G19" i="5"/>
  <c r="J19" i="5"/>
  <c r="J13" i="5" s="1"/>
  <c r="G13" i="5"/>
  <c r="L11" i="5"/>
  <c r="L9" i="5" s="1"/>
  <c r="K11" i="5"/>
  <c r="K9" i="5" s="1"/>
  <c r="G52" i="5"/>
  <c r="G41" i="5" s="1"/>
  <c r="L9" i="3"/>
  <c r="D202" i="3"/>
  <c r="F9" i="3"/>
  <c r="D166" i="3"/>
  <c r="D164" i="3" s="1"/>
  <c r="D94" i="3"/>
  <c r="G69" i="3"/>
  <c r="J69" i="3"/>
  <c r="E11" i="3"/>
  <c r="E9" i="3" s="1"/>
  <c r="G202" i="3"/>
  <c r="G164" i="3"/>
  <c r="I9" i="3"/>
  <c r="D209" i="3"/>
  <c r="G120" i="3"/>
  <c r="G11" i="3" s="1"/>
  <c r="J94" i="3"/>
  <c r="H11" i="3"/>
  <c r="H9" i="3" s="1"/>
  <c r="L212" i="2"/>
  <c r="L9" i="2" s="1"/>
  <c r="G9" i="2"/>
  <c r="I90" i="2"/>
  <c r="F90" i="2"/>
  <c r="F9" i="2" s="1"/>
  <c r="H9" i="2"/>
  <c r="N9" i="2"/>
  <c r="K14" i="4" s="1"/>
  <c r="K9" i="2"/>
  <c r="M9" i="2"/>
  <c r="J14" i="4" s="1"/>
  <c r="I242" i="2"/>
  <c r="I9" i="2" s="1"/>
  <c r="J9" i="2"/>
  <c r="I18" i="1"/>
  <c r="D74" i="1"/>
  <c r="D55" i="1"/>
  <c r="D19" i="1"/>
  <c r="G74" i="1"/>
  <c r="H18" i="1"/>
  <c r="E18" i="1"/>
  <c r="K18" i="1"/>
  <c r="F60" i="5"/>
  <c r="F52" i="5" s="1"/>
  <c r="F41" i="5" s="1"/>
  <c r="F11" i="5" s="1"/>
  <c r="F9" i="5" s="1"/>
  <c r="I60" i="5"/>
  <c r="I52" i="5" s="1"/>
  <c r="I41" i="5" s="1"/>
  <c r="I11" i="5" s="1"/>
  <c r="I9" i="5" s="1"/>
  <c r="J11" i="5" l="1"/>
  <c r="J9" i="5" s="1"/>
  <c r="J11" i="3"/>
  <c r="J9" i="3" s="1"/>
  <c r="D11" i="3"/>
  <c r="G18" i="1"/>
  <c r="J18" i="1"/>
  <c r="G11" i="5"/>
  <c r="G9" i="5" s="1"/>
  <c r="D9" i="3"/>
  <c r="E14" i="4"/>
  <c r="G14" i="4"/>
  <c r="G9" i="3"/>
  <c r="F14" i="4" s="1"/>
  <c r="D14" i="4"/>
  <c r="H14" i="4"/>
  <c r="I14" i="4"/>
  <c r="C14" i="4"/>
  <c r="G8" i="4"/>
  <c r="G13" i="4" s="1"/>
  <c r="D8" i="4"/>
  <c r="D13" i="4" s="1"/>
  <c r="H8" i="4"/>
  <c r="H13" i="4" s="1"/>
  <c r="K8" i="4"/>
  <c r="K13" i="4" s="1"/>
  <c r="E8" i="4"/>
  <c r="J8" i="4"/>
  <c r="J13" i="4" s="1"/>
  <c r="D18" i="1"/>
  <c r="C8" i="4" l="1"/>
  <c r="C13" i="4" s="1"/>
  <c r="E13" i="4"/>
  <c r="F8" i="4"/>
  <c r="F13" i="4" s="1"/>
  <c r="I8" i="4"/>
  <c r="I13" i="4" s="1"/>
</calcChain>
</file>

<file path=xl/sharedStrings.xml><?xml version="1.0" encoding="utf-8"?>
<sst xmlns="http://schemas.openxmlformats.org/spreadsheetml/2006/main" count="2590" uniqueCount="735">
  <si>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</si>
  <si>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</si>
  <si>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</si>
  <si>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</si>
  <si>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</si>
  <si>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</si>
  <si>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</si>
  <si>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</si>
  <si>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</si>
  <si>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</si>
  <si>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</si>
  <si>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</si>
  <si>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</si>
  <si>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</si>
  <si>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</si>
  <si>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</si>
  <si>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</si>
  <si>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</si>
  <si>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</si>
  <si>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</si>
  <si>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</si>
  <si>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</si>
  <si>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</si>
  <si>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</si>
  <si>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</si>
  <si>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</si>
  <si>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</si>
  <si>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</si>
  <si>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</si>
  <si>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</si>
  <si>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</si>
  <si>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</si>
  <si>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</si>
  <si>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</si>
  <si>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</si>
  <si>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</si>
  <si>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</si>
  <si>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</si>
  <si>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</si>
  <si>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</si>
  <si>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</si>
  <si>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</si>
  <si>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</si>
  <si>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</si>
  <si>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</si>
  <si>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</si>
  <si>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</si>
  <si>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</si>
  <si>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</si>
  <si>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</si>
  <si>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</si>
  <si>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</si>
  <si>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</si>
  <si>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</si>
  <si>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</si>
  <si>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</si>
  <si>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</si>
  <si>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</si>
  <si>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</si>
  <si>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</si>
  <si>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</si>
  <si>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</si>
  <si>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</si>
  <si>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</si>
  <si>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</si>
  <si>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</si>
  <si>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</si>
  <si>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</si>
  <si>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</si>
  <si>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</si>
  <si>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</si>
  <si>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</si>
  <si>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</si>
  <si>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</si>
  <si>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</si>
  <si>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</si>
  <si>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</si>
  <si>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</si>
  <si>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</si>
  <si>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</si>
  <si>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</si>
  <si>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</si>
  <si>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</si>
  <si>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</si>
  <si>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</si>
  <si>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</si>
  <si>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</si>
  <si>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</si>
  <si>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</si>
  <si>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</si>
  <si>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</si>
  <si>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</si>
  <si>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</si>
  <si>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</si>
  <si>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</si>
  <si>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</si>
  <si>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</si>
  <si>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</si>
  <si>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</si>
  <si>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</si>
  <si>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</si>
  <si>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</si>
  <si>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</si>
  <si>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</si>
  <si>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</si>
  <si>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</si>
  <si>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</si>
  <si>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</si>
  <si>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</si>
  <si>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</si>
  <si>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</si>
  <si>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</si>
  <si>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</si>
  <si>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</si>
  <si>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</si>
  <si>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</si>
  <si>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</si>
  <si>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</si>
  <si>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</si>
  <si>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</si>
  <si>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</si>
  <si>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</si>
  <si>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</si>
  <si>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</si>
  <si>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</si>
  <si>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</si>
  <si>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</si>
  <si>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</si>
  <si>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</si>
  <si>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</si>
  <si>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</si>
  <si>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</si>
  <si>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</si>
  <si>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</si>
  <si>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</si>
  <si>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</si>
  <si>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</si>
  <si>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</si>
  <si>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</si>
  <si>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</si>
  <si>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</si>
  <si>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</si>
  <si>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</si>
  <si>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</si>
  <si>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</si>
  <si>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</si>
  <si>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</si>
  <si>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</si>
  <si>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</si>
  <si>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</si>
  <si>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</si>
  <si>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</si>
  <si>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</si>
  <si>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</si>
  <si>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</si>
  <si>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</si>
  <si>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</si>
  <si>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</si>
  <si>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</si>
  <si>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</si>
  <si>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</si>
  <si>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</si>
  <si>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</si>
  <si>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</si>
  <si>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</si>
  <si>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</si>
  <si>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</si>
  <si>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</si>
  <si>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</si>
  <si>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</si>
  <si>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</si>
  <si>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</si>
  <si>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</si>
  <si>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</si>
  <si>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</si>
  <si>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</si>
  <si>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</si>
  <si>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</si>
  <si>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</si>
  <si>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</si>
  <si>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</si>
  <si>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</si>
  <si>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</si>
  <si>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</si>
  <si>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</si>
  <si>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</si>
  <si>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</si>
  <si>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</si>
  <si>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</si>
  <si>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</si>
  <si>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</si>
  <si>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</si>
  <si>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</si>
  <si>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</si>
  <si>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</si>
  <si>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</si>
  <si>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</si>
  <si>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</si>
  <si>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</si>
  <si>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</si>
  <si>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</si>
  <si>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</si>
  <si>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</si>
  <si>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</si>
  <si>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</si>
  <si>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</si>
  <si>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</si>
  <si>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</si>
  <si>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</si>
  <si>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</si>
  <si>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</si>
  <si>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</si>
  <si>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</si>
  <si>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</si>
  <si>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</si>
  <si>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</si>
  <si>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</si>
  <si>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</si>
  <si>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</si>
  <si>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</si>
  <si>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</si>
  <si>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</si>
  <si>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</si>
  <si>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</si>
  <si>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</si>
  <si>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</si>
  <si>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</si>
  <si>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</si>
  <si>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</si>
  <si>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</si>
  <si>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</si>
  <si>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</si>
  <si>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</si>
  <si>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</si>
  <si>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</si>
  <si>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</si>
  <si>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</si>
  <si>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</si>
  <si>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</si>
  <si>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</si>
  <si>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</si>
  <si>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</si>
  <si>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</si>
  <si>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</si>
  <si>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</si>
  <si>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</si>
  <si>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</si>
  <si>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</si>
  <si>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</si>
  <si>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</si>
  <si>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</si>
  <si>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</si>
  <si>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</si>
  <si>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</si>
  <si>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</si>
  <si>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</si>
  <si>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</si>
  <si>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</si>
  <si>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</si>
  <si>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</si>
  <si>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</si>
  <si>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</si>
  <si>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</si>
  <si>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</si>
  <si>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</si>
  <si>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</si>
  <si>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</si>
  <si>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</si>
  <si>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</si>
  <si>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</si>
  <si>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</si>
  <si>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</si>
  <si>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</si>
  <si>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</si>
  <si>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</si>
  <si>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</si>
  <si>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</si>
  <si>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</si>
  <si>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</si>
  <si>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</si>
  <si>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</si>
  <si>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</si>
  <si>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</si>
  <si>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</si>
  <si>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</si>
  <si>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</si>
  <si>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</si>
  <si>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</si>
  <si>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</si>
  <si>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</si>
  <si>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</si>
  <si>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</si>
  <si>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</si>
  <si>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</si>
  <si>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</si>
  <si>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</si>
  <si>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</si>
  <si>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</si>
  <si>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</si>
  <si>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</si>
  <si>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</si>
  <si>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</si>
  <si>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</si>
  <si>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</si>
  <si>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</si>
  <si>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</si>
  <si>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</si>
  <si>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</si>
  <si>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</si>
  <si>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</si>
  <si>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</si>
  <si>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</si>
  <si>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</si>
  <si>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</si>
  <si>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</si>
  <si>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</si>
  <si>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</si>
  <si>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</si>
  <si>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</si>
  <si>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</si>
  <si>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</si>
  <si>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</si>
  <si>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</si>
  <si>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</si>
  <si>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</si>
  <si>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</si>
  <si>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</si>
  <si>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</si>
  <si>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</si>
  <si>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</si>
  <si>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</si>
  <si>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</si>
  <si>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</si>
  <si>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</si>
  <si>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</si>
  <si>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</si>
  <si>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</si>
  <si>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</si>
  <si>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</si>
  <si>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</si>
  <si>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</si>
  <si>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</si>
  <si>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</si>
  <si>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</si>
  <si>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</si>
  <si>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</si>
  <si>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</si>
  <si>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</si>
  <si>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</si>
  <si>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</si>
  <si>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</si>
  <si>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</si>
  <si>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</si>
  <si>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</si>
  <si>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</si>
  <si>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</si>
  <si>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</si>
  <si>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</si>
  <si>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</si>
  <si>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</si>
  <si>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</si>
  <si>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</si>
  <si>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</si>
  <si>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</si>
  <si>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</si>
  <si>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</si>
  <si>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</si>
  <si>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</si>
  <si>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</si>
  <si>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</si>
  <si>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</si>
  <si>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</si>
  <si>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</si>
  <si>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</si>
  <si>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</si>
  <si>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</si>
  <si>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</si>
  <si>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</si>
  <si>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</si>
  <si>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</si>
  <si>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</si>
  <si>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</si>
  <si>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</si>
  <si>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</si>
  <si>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</si>
  <si>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</si>
  <si>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</si>
  <si>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</si>
  <si>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</si>
  <si>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</si>
  <si>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</si>
  <si>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</si>
  <si>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</si>
  <si>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</si>
  <si>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</si>
  <si>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</si>
  <si>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</si>
  <si>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</si>
  <si>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</si>
  <si>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</si>
  <si>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</si>
  <si>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</si>
  <si>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</si>
  <si>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</si>
  <si>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</si>
  <si>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</si>
  <si>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</si>
  <si>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</si>
  <si>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</si>
  <si>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</si>
  <si>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</si>
  <si>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</si>
  <si>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</si>
  <si>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</si>
  <si>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</si>
  <si>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</si>
  <si>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</si>
  <si>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</si>
  <si>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</si>
  <si>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</si>
  <si>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</si>
  <si>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</si>
  <si>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</si>
  <si>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</si>
  <si>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</si>
  <si>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</si>
  <si>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</si>
  <si>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</si>
  <si>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</si>
  <si>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</si>
  <si>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</si>
  <si>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</si>
  <si>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</si>
  <si>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</si>
  <si>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</si>
  <si>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</si>
  <si>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</si>
  <si>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</si>
  <si>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</si>
  <si>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</si>
  <si>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</si>
  <si>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</si>
  <si>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</si>
  <si>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</si>
  <si>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</si>
  <si>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</si>
  <si>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</si>
  <si>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</si>
  <si>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</si>
  <si>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</si>
  <si>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</si>
  <si>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</si>
  <si>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</si>
  <si>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</si>
  <si>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</si>
  <si>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</si>
  <si>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</si>
  <si>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</si>
  <si>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</si>
  <si>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</si>
  <si>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</si>
  <si>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</si>
  <si>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</si>
  <si>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</si>
  <si>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</si>
  <si>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</si>
  <si>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</si>
  <si>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</si>
  <si>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</si>
  <si>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</si>
  <si>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</si>
  <si>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</si>
  <si>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</si>
  <si>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</si>
  <si>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</si>
  <si>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</si>
  <si>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</si>
  <si>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</si>
  <si>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</si>
  <si>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</si>
  <si>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</si>
  <si>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</si>
  <si>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</si>
  <si>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</si>
  <si>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</si>
  <si>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</si>
  <si>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</si>
  <si>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</si>
  <si>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</si>
  <si>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</si>
  <si>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</si>
  <si>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</si>
  <si>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</si>
  <si>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</si>
  <si>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</si>
  <si>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</si>
  <si>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</si>
  <si>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</si>
  <si>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</si>
  <si>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</si>
  <si>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</si>
  <si>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</si>
  <si>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</si>
  <si>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</si>
  <si>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</si>
  <si>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</si>
  <si>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</si>
  <si>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</si>
  <si>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</si>
  <si>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</si>
  <si>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</si>
  <si>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</si>
  <si>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</si>
  <si>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</si>
  <si>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</si>
  <si>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</si>
  <si>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</si>
  <si>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</si>
  <si>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</si>
  <si>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</si>
  <si>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</si>
  <si>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</si>
  <si>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</si>
  <si>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</si>
  <si>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</si>
  <si>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</si>
  <si>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</si>
  <si>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</si>
  <si>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</si>
  <si>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</si>
  <si>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</si>
  <si>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</si>
  <si>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</si>
  <si>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</si>
  <si>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</si>
  <si>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</si>
  <si>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</si>
  <si>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</si>
  <si>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</si>
  <si>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</si>
  <si>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</si>
  <si>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</si>
  <si>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</si>
  <si>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</si>
  <si>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</si>
  <si>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</si>
  <si>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</si>
  <si>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</si>
  <si>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</si>
  <si>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</si>
  <si>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</si>
  <si>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</si>
  <si>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</si>
  <si>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</si>
  <si>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</si>
  <si>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</si>
  <si>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</si>
  <si>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</si>
  <si>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</si>
  <si>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</si>
  <si>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</si>
  <si>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</si>
  <si>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</si>
  <si>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</si>
  <si>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</si>
  <si>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</si>
  <si>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</si>
  <si>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</si>
  <si>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</si>
  <si>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</si>
  <si>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</si>
  <si>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</si>
  <si>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</si>
  <si>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</si>
  <si>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</si>
  <si>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</si>
  <si>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</si>
  <si>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</si>
  <si>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</si>
  <si>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</si>
  <si>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</si>
  <si>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</si>
  <si>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</si>
  <si>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</si>
  <si>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</si>
  <si>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</si>
  <si>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</si>
  <si>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</si>
  <si>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</si>
  <si>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</si>
  <si>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</si>
  <si>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</si>
  <si>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</si>
  <si>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</si>
  <si>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</si>
  <si>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</si>
  <si>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</si>
  <si>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</si>
  <si>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</si>
  <si>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</si>
  <si>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</si>
  <si>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</si>
  <si>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</si>
  <si>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</si>
  <si>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</si>
  <si>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</si>
  <si>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</si>
  <si>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</si>
  <si>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</si>
  <si>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</si>
  <si>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</si>
  <si>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</si>
  <si>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</si>
  <si>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</si>
  <si>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</si>
  <si>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</si>
  <si>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</si>
  <si>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</si>
  <si>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</si>
  <si>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</si>
  <si>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</si>
  <si>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</si>
  <si>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</si>
  <si>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</si>
  <si>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</si>
  <si>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</si>
  <si>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</si>
  <si>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</si>
  <si>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</si>
  <si>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</si>
  <si>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</si>
  <si>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</si>
  <si>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</si>
  <si>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</si>
  <si>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</si>
  <si>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</si>
  <si>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</si>
  <si>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</si>
  <si>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</si>
  <si>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</si>
  <si>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</si>
  <si>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</si>
  <si>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</si>
  <si>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</si>
  <si>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</si>
  <si>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</si>
  <si>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</si>
  <si>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</si>
  <si>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</si>
  <si>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</si>
  <si>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</si>
  <si>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</si>
  <si>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</si>
  <si>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</si>
  <si>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</si>
  <si>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</si>
  <si>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</si>
  <si>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</si>
  <si>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</si>
  <si>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</si>
  <si>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</si>
  <si>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</si>
  <si>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</si>
  <si>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</si>
  <si>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</si>
  <si>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</si>
  <si>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</si>
  <si>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</si>
  <si>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</si>
  <si>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</si>
  <si>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</si>
  <si>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</si>
  <si>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</si>
  <si>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</si>
  <si>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</si>
  <si>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</si>
  <si>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</si>
  <si>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</si>
  <si>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</si>
  <si>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</si>
  <si>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</si>
  <si>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</si>
  <si>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</si>
  <si>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</si>
  <si>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</si>
  <si>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</si>
  <si>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</si>
  <si>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</si>
  <si>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</si>
  <si>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</si>
  <si>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</si>
  <si>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</si>
  <si>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</si>
  <si>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</si>
  <si>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</si>
  <si>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</si>
  <si>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</si>
  <si>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</si>
  <si>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</si>
  <si>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</si>
  <si>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</si>
  <si>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</si>
  <si>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</si>
  <si>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</si>
  <si>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</si>
  <si>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</si>
  <si>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</si>
  <si>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</si>
  <si>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</si>
  <si>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</si>
  <si>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</si>
  <si>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</si>
  <si>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</si>
  <si>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</si>
  <si>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</si>
  <si>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</si>
  <si>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</si>
  <si>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r>
      <t>1.Համայնքի անվանումը_________</t>
    </r>
    <r>
      <rPr>
        <b/>
        <u/>
        <sz val="10"/>
        <rFont val="GHEA Grapalat"/>
        <family val="3"/>
      </rPr>
      <t>Ալագյազի համայնքապետարան</t>
    </r>
    <r>
      <rPr>
        <b/>
        <sz val="10"/>
        <rFont val="GHEA Grapalat"/>
        <family val="3"/>
      </rPr>
      <t>___________</t>
    </r>
  </si>
  <si>
    <t>2.Փոստային հասցեն___________________________________________</t>
  </si>
  <si>
    <t>3.Համայնքի տեղաբաշխման մարզը և համայնքի կոդը ըստ բյուջետային ծախսերի տարածքային դասակարգման</t>
  </si>
  <si>
    <t>4.Չափի միավորը ՝ հազար դրամ</t>
  </si>
  <si>
    <t>Կ.Տ.</t>
  </si>
  <si>
    <t>ՀԱՇՎԵՏՎՈՒԹՅՈՒՆ</t>
  </si>
  <si>
    <t>ՀԱՄԱՅՆՔԻ ԲՅՈՒՋԵԻ ԿԱՏԱՐՄԱՆ ՎԵՐԱԲԵՐՅԱԼ</t>
  </si>
  <si>
    <r>
      <t xml:space="preserve">ՀԱՄԱՅՆՔԻ ՂԵԿԱՎԱՐ՝               </t>
    </r>
    <r>
      <rPr>
        <b/>
        <u/>
        <sz val="12"/>
        <rFont val="GHEA Grapalat"/>
        <family val="3"/>
      </rPr>
      <t xml:space="preserve"> Ջասմ Հասանի Մախմուդով</t>
    </r>
  </si>
  <si>
    <r>
      <t xml:space="preserve">                                                                                                           (</t>
    </r>
    <r>
      <rPr>
        <u/>
        <sz val="8"/>
        <rFont val="GHEA Grapalat"/>
        <family val="3"/>
      </rPr>
      <t>Ա. Ա. Հ.</t>
    </r>
    <r>
      <rPr>
        <sz val="8"/>
        <rFont val="GHEA Grapalat"/>
        <family val="3"/>
      </rPr>
      <t>)                                                                                         (</t>
    </r>
    <r>
      <rPr>
        <b/>
        <u/>
        <sz val="8"/>
        <rFont val="GHEA Grapalat"/>
        <family val="3"/>
      </rPr>
      <t>ստորագրություն</t>
    </r>
    <r>
      <rPr>
        <sz val="8"/>
        <rFont val="GHEA Grapalat"/>
        <family val="3"/>
      </rPr>
      <t>)</t>
    </r>
  </si>
  <si>
    <t>01.01.2026թ.-31.03.2026թ. Ժամանակահատվածի համար</t>
  </si>
  <si>
    <t>&lt;&lt;07&gt;&gt; &lt;&lt;ապրիլի&gt;&gt; 2026թ</t>
  </si>
  <si>
    <t xml:space="preserve">Հ Ա Շ Վ Ե Տ Վ ՈՒ Թ Յ ՈՒ Ն </t>
  </si>
  <si>
    <t>(գործառնական դասակարգման)</t>
  </si>
  <si>
    <t>(01.01.2026թ   -   &lt;&lt;31&gt;&gt;&lt;&lt;03&gt;&gt;2026թ ժամանակահատվածի համար )</t>
  </si>
  <si>
    <t>(01.01.2026թ   -   &lt;&lt;_31&gt;&gt;&lt;&lt;03&gt;&gt;2026թ ժամանակահատվածի համար )</t>
  </si>
  <si>
    <t>ՀԱՄԱՅՆՔԻ ԲՅՈՒՋԵԻ  ՀԱՎԵԼՈՒՐԴԻ  ԿԱՄ  ՊԱԿԱՍՈՒՐԴԻ  (ԴԵՖԻՑԻՏԻ) ԿԱՏԱՐՄԱՆ ՎԵՐԱԲԵՐՅԱԼ</t>
  </si>
  <si>
    <t>(01.01.2026թ   -   &lt;&lt;_31&gt;&gt;&lt;&lt;03&gt;&gt;2026թ  ժամանակահատվածի համար )</t>
  </si>
  <si>
    <t>(01.01.2026թ   -   &lt;&lt;_31&gt;&gt;&lt;&lt;03&gt;&gt; 2026թ  ժամանակահատվածի համար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</si>
</sst>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10"/>
      <name val="Arial LatArm"/>
      <family val="2"/>
    </font>
    <font>
      <sz val="9"/>
      <name val="Arial LatArm"/>
      <family val="2"/>
    </font>
    <font>
      <b/>
      <sz val="10"/>
      <name val="GHEA Grapalat"/>
      <family val="3"/>
    </font>
    <font>
      <b/>
      <u/>
      <sz val="10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u/>
      <sz val="12"/>
      <name val="GHEA Grapalat"/>
      <family val="3"/>
    </font>
    <font>
      <sz val="8"/>
      <name val="GHEA Grapalat"/>
      <family val="3"/>
    </font>
    <font>
      <u/>
      <sz val="8"/>
      <name val="GHEA Grapalat"/>
      <family val="3"/>
    </font>
    <font>
      <b/>
      <u/>
      <sz val="8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10" applyNumberFormat="0" applyFont="0" applyFill="0" applyAlignment="0" applyProtection="0"/>
    <xf numFmtId="0" fontId="18" fillId="0" borderId="10" applyNumberFormat="0" applyFill="0" applyProtection="0">
      <alignment horizontal="center" vertical="center"/>
    </xf>
    <xf numFmtId="0" fontId="18" fillId="0" borderId="10" applyNumberFormat="0" applyFill="0" applyProtection="0">
      <alignment horizontal="center"/>
    </xf>
    <xf numFmtId="4" fontId="19" fillId="0" borderId="12" applyFill="0" applyProtection="0">
      <alignment horizontal="center" vertical="center"/>
    </xf>
    <xf numFmtId="4" fontId="20" fillId="0" borderId="11" applyFill="0" applyProtection="0">
      <alignment horizontal="center" vertical="center"/>
    </xf>
    <xf numFmtId="0" fontId="21" fillId="0" borderId="11" applyNumberFormat="0" applyFill="0" applyProtection="0">
      <alignment horizontal="left" vertical="center" wrapText="1"/>
    </xf>
    <xf numFmtId="0" fontId="21" fillId="0" borderId="12" applyNumberFormat="0" applyFill="0" applyProtection="0">
      <alignment horizontal="left" vertical="center" wrapText="1"/>
    </xf>
    <xf numFmtId="0" fontId="21" fillId="0" borderId="11" applyNumberFormat="0" applyFill="0" applyProtection="0">
      <alignment horizontal="center" vertical="center"/>
    </xf>
    <xf numFmtId="4" fontId="21" fillId="0" borderId="11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9" fillId="0" borderId="12" applyFill="0" applyProtection="0">
      <alignment horizontal="right" vertical="center"/>
    </xf>
    <xf numFmtId="4" fontId="22" fillId="0" borderId="11" applyFill="0" applyProtection="0">
      <alignment horizontal="left" vertical="center"/>
    </xf>
  </cellStyleXfs>
  <cellXfs count="47">
    <xf numFmtId="0" fontId="0" fillId="0" borderId="0" xfId="0"/>
    <xf numFmtId="0" fontId="0" fillId="0" borderId="10" xfId="42" applyFill="1" applyBorder="1"/>
    <xf numFmtId="0" fontId="18" fillId="0" borderId="10" xfId="44" applyFont="1" applyFill="1" applyBorder="1" applyAlignment="1">
      <alignment horizontal="center"/>
    </xf>
    <xf numFmtId="4" fontId="19" fillId="0" borderId="12" xfId="52" applyNumberFormat="1" applyFont="1" applyFill="1" applyBorder="1" applyAlignment="1">
      <alignment horizontal="right" vertical="center"/>
    </xf>
    <xf numFmtId="4" fontId="19" fillId="0" borderId="12" xfId="45" applyNumberFormat="1" applyFont="1" applyFill="1" applyBorder="1" applyAlignment="1">
      <alignment horizontal="center" vertical="center"/>
    </xf>
    <xf numFmtId="0" fontId="21" fillId="0" borderId="12" xfId="48" applyFont="1" applyFill="1" applyBorder="1" applyAlignment="1">
      <alignment horizontal="left" vertical="center" wrapText="1"/>
    </xf>
    <xf numFmtId="0" fontId="19" fillId="0" borderId="11" xfId="51" applyFont="1" applyFill="1" applyBorder="1" applyAlignment="1">
      <alignment horizontal="right" vertical="center"/>
    </xf>
    <xf numFmtId="0" fontId="21" fillId="0" borderId="11" xfId="49" applyFont="1" applyFill="1" applyBorder="1" applyAlignment="1">
      <alignment horizontal="center" vertical="center"/>
    </xf>
    <xf numFmtId="0" fontId="21" fillId="0" borderId="11" xfId="47" applyFont="1" applyFill="1" applyBorder="1" applyAlignment="1">
      <alignment horizontal="left" vertical="center" wrapText="1"/>
    </xf>
    <xf numFmtId="4" fontId="21" fillId="0" borderId="11" xfId="50" applyNumberFormat="1" applyFont="1" applyFill="1" applyBorder="1" applyAlignment="1">
      <alignment horizontal="right" vertical="center"/>
    </xf>
    <xf numFmtId="0" fontId="22" fillId="0" borderId="11" xfId="47" applyFont="1" applyFill="1" applyBorder="1" applyAlignment="1">
      <alignment horizontal="left" vertical="center" wrapText="1"/>
    </xf>
    <xf numFmtId="0" fontId="19" fillId="0" borderId="11" xfId="51" applyFont="1" applyFill="1" applyBorder="1" applyAlignment="1">
      <alignment horizontal="center" vertical="center"/>
    </xf>
    <xf numFmtId="0" fontId="0" fillId="0" borderId="10" xfId="42" applyFill="1" applyBorder="1" applyAlignment="1">
      <alignment horizontal="center"/>
    </xf>
    <xf numFmtId="0" fontId="25" fillId="0" borderId="10" xfId="42" applyFont="1" applyFill="1" applyAlignment="1">
      <alignment vertical="center"/>
    </xf>
    <xf numFmtId="0" fontId="23" fillId="0" borderId="10" xfId="42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0" borderId="10" xfId="42" applyFont="1" applyFill="1"/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18" fillId="0" borderId="10" xfId="44" applyFill="1">
      <alignment horizontal="center"/>
    </xf>
    <xf numFmtId="0" fontId="0" fillId="0" borderId="10" xfId="42" applyFont="1" applyFill="1"/>
    <xf numFmtId="0" fontId="18" fillId="0" borderId="10" xfId="43" applyFill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6" fillId="0" borderId="10" xfId="42" applyFont="1" applyFill="1"/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5" fillId="0" borderId="10" xfId="42" applyFont="1" applyFill="1"/>
    <xf numFmtId="0" fontId="29" fillId="0" borderId="19" xfId="0" applyFont="1" applyBorder="1" applyAlignment="1">
      <alignment horizontal="left"/>
    </xf>
    <xf numFmtId="0" fontId="23" fillId="0" borderId="10" xfId="42" applyFont="1" applyFill="1" applyAlignment="1">
      <alignment horizontal="center" vertical="center"/>
    </xf>
    <xf numFmtId="4" fontId="19" fillId="0" borderId="12" xfId="45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4" fontId="19" fillId="0" borderId="12" xfId="52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3" fillId="0" borderId="13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</cellXfs>
  <cellStyles count="5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ckgrnd_900" xfId="42"/>
    <cellStyle name="cntr_arm10_BldBord_900" xfId="46"/>
    <cellStyle name="cntr_arm10_Bord_900" xfId="49"/>
    <cellStyle name="cntr_arm10_BordGrey_900" xfId="45"/>
    <cellStyle name="cntr_arm10bld_900" xfId="43"/>
    <cellStyle name="cntrBtm_arm10bld_900" xfId="44"/>
    <cellStyle name="left_arm10_BordWW_900" xfId="47"/>
    <cellStyle name="left_arm10_GrBordWW_900" xfId="48"/>
    <cellStyle name="Lft_arm10_Brd_900" xfId="53"/>
    <cellStyle name="rgt_arm10_BordGrey_900" xfId="52"/>
    <cellStyle name="rgt_arm14_bld_900" xfId="51"/>
    <cellStyle name="rgt_arm14_Money_900" xfId="50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zoomScaleSheetLayoutView="100" workbookViewId="0">
      <selection activeCell="B33" sqref="B33"/>
    </sheetView>
  </sheetViews>
  <sheetFormatPr defaultRowHeight="12.75" customHeight="1"/>
  <cols>
    <col min="1" max="1" width="7.5703125" style="1" customWidth="1"/>
    <col min="2" max="2" width="47.5703125" style="1" customWidth="1"/>
    <col min="3" max="3" width="10" style="1" customWidth="1"/>
    <col min="4" max="12" width="13.85546875" style="1" customWidth="1"/>
    <col min="13" max="13" width="1.42578125" style="1" customWidth="1"/>
    <col min="14" max="14" width="6" style="1" customWidth="1"/>
    <col min="15" max="15" width="1.85546875" style="1" customWidth="1"/>
    <col min="16" max="16384" width="9.140625" style="1"/>
  </cols>
  <sheetData>
    <row r="1" spans="1:12" s="22" customFormat="1" ht="16.5" customHeight="1">
      <c r="A1" s="21" t="s">
        <v>722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22" customFormat="1" ht="15" customHeight="1">
      <c r="A2" s="23" t="s">
        <v>723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22" customFormat="1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s="22" customFormat="1" ht="19.5" customHeight="1">
      <c r="A4" s="23" t="s">
        <v>726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s="22" customFormat="1" ht="16.5" customHeight="1"/>
    <row r="6" spans="1:12" s="13" customFormat="1" ht="14.25" customHeight="1">
      <c r="A6" s="17" t="s">
        <v>717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2" s="13" customFormat="1" ht="15" customHeight="1" thickBot="1">
      <c r="A7" s="17" t="s">
        <v>718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</row>
    <row r="8" spans="1:12" s="14" customFormat="1" ht="15" customHeight="1" thickBot="1">
      <c r="A8" s="14" t="s">
        <v>719</v>
      </c>
      <c r="I8" s="24"/>
      <c r="J8" s="25"/>
    </row>
    <row r="9" spans="1:12" s="14" customFormat="1" ht="14.25" customHeight="1">
      <c r="A9" s="19" t="s">
        <v>720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</row>
    <row r="10" spans="1:12" s="16" customFormat="1" ht="14.25" customHeight="1">
      <c r="A10" s="15" t="s">
        <v>727</v>
      </c>
      <c r="B10" s="15"/>
      <c r="C10" s="15"/>
      <c r="D10" s="15" t="s">
        <v>721</v>
      </c>
      <c r="E10" s="15"/>
      <c r="F10" s="15"/>
      <c r="G10" s="15"/>
      <c r="H10" s="15"/>
      <c r="I10" s="15"/>
      <c r="J10" s="15"/>
      <c r="K10" s="15"/>
      <c r="L10" s="15"/>
    </row>
    <row r="11" spans="1:12" s="28" customFormat="1" ht="17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</row>
    <row r="12" spans="1:12" s="31" customFormat="1" ht="17.25" customHeight="1">
      <c r="A12" s="29" t="s">
        <v>724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30"/>
    </row>
    <row r="13" spans="1:12" s="33" customFormat="1" ht="13.5" customHeight="1" thickBot="1">
      <c r="A13" s="32" t="s">
        <v>725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5" customHeight="1">
      <c r="A14" s="3"/>
      <c r="B14" s="3"/>
      <c r="C14" s="3"/>
      <c r="D14" s="3"/>
      <c r="E14" s="3"/>
      <c r="F14" s="3" t="s">
        <v>0</v>
      </c>
      <c r="G14" s="3"/>
      <c r="H14" s="3"/>
      <c r="I14" s="3" t="s">
        <v>1</v>
      </c>
      <c r="J14" s="3"/>
      <c r="K14" s="3" t="s">
        <v>2</v>
      </c>
      <c r="L14" s="3"/>
    </row>
    <row r="15" spans="1:12" ht="39.950000000000003" customHeight="1">
      <c r="A15" s="4" t="s">
        <v>3</v>
      </c>
      <c r="B15" s="5"/>
      <c r="C15" s="34" t="s">
        <v>4</v>
      </c>
      <c r="D15" s="4" t="s">
        <v>5</v>
      </c>
      <c r="E15" s="4"/>
      <c r="F15" s="4" t="s">
        <v>6</v>
      </c>
      <c r="G15" s="4" t="s">
        <v>5</v>
      </c>
      <c r="H15" s="4"/>
      <c r="I15" s="4" t="s">
        <v>6</v>
      </c>
      <c r="J15" s="4" t="s">
        <v>5</v>
      </c>
      <c r="K15" s="3"/>
      <c r="L15" s="3" t="s">
        <v>6</v>
      </c>
    </row>
    <row r="16" spans="1:12" ht="20.100000000000001" customHeight="1">
      <c r="A16" s="4" t="s">
        <v>7</v>
      </c>
      <c r="B16" s="4" t="s">
        <v>8</v>
      </c>
      <c r="C16" s="4"/>
      <c r="D16" s="4" t="s">
        <v>9</v>
      </c>
      <c r="E16" s="4" t="s">
        <v>10</v>
      </c>
      <c r="F16" s="4" t="s">
        <v>11</v>
      </c>
      <c r="G16" s="4" t="s">
        <v>12</v>
      </c>
      <c r="H16" s="4" t="s">
        <v>13</v>
      </c>
      <c r="I16" s="4" t="s">
        <v>14</v>
      </c>
      <c r="J16" s="4" t="s">
        <v>15</v>
      </c>
      <c r="K16" s="3" t="s">
        <v>13</v>
      </c>
      <c r="L16" s="3" t="s">
        <v>14</v>
      </c>
    </row>
    <row r="17" spans="1:12" s="12" customFormat="1" ht="15" customHeight="1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11">
        <v>11</v>
      </c>
      <c r="L17" s="11">
        <v>12</v>
      </c>
    </row>
    <row r="18" spans="1:12" ht="39.950000000000003" customHeight="1">
      <c r="A18" s="7">
        <v>1000</v>
      </c>
      <c r="B18" s="8" t="s">
        <v>16</v>
      </c>
      <c r="C18" s="7"/>
      <c r="D18" s="9">
        <f t="shared" ref="D18:L18" si="0">SUM(D19,D55,D74)</f>
        <v>324217700</v>
      </c>
      <c r="E18" s="9">
        <f t="shared" si="0"/>
        <v>294686800</v>
      </c>
      <c r="F18" s="9">
        <f t="shared" si="0"/>
        <v>59530900</v>
      </c>
      <c r="G18" s="9">
        <f t="shared" si="0"/>
        <v>324217700</v>
      </c>
      <c r="H18" s="9">
        <f t="shared" si="0"/>
        <v>294686800</v>
      </c>
      <c r="I18" s="9">
        <f t="shared" si="0"/>
        <v>59530900</v>
      </c>
      <c r="J18" s="9">
        <f t="shared" si="0"/>
        <v>73903593</v>
      </c>
      <c r="K18" s="9">
        <f t="shared" si="0"/>
        <v>73903593</v>
      </c>
      <c r="L18" s="9">
        <f t="shared" si="0"/>
        <v>0</v>
      </c>
    </row>
    <row r="19" spans="1:12" ht="39.950000000000003" customHeight="1">
      <c r="A19" s="7">
        <v>1100</v>
      </c>
      <c r="B19" s="8" t="s">
        <v>17</v>
      </c>
      <c r="C19" s="7" t="s">
        <v>18</v>
      </c>
      <c r="D19" s="9">
        <f>SUM(D20,D24,D26,D46,D49)</f>
        <v>33729000</v>
      </c>
      <c r="E19" s="9">
        <f>SUM(E20,E24,E26,E46,E49)</f>
        <v>33729000</v>
      </c>
      <c r="F19" s="9" t="s">
        <v>19</v>
      </c>
      <c r="G19" s="9">
        <f>SUM(G20,G24,G26,G46,G49)</f>
        <v>33729000</v>
      </c>
      <c r="H19" s="9">
        <f>SUM(H20,H24,H26,H46,H49)</f>
        <v>33729000</v>
      </c>
      <c r="I19" s="9" t="s">
        <v>19</v>
      </c>
      <c r="J19" s="9">
        <f>SUM(J20,J24,J26,J46,J49)</f>
        <v>7828914</v>
      </c>
      <c r="K19" s="9">
        <f>SUM(K20,K24,K26,K46,K49)</f>
        <v>7828914</v>
      </c>
      <c r="L19" s="9" t="s">
        <v>19</v>
      </c>
    </row>
    <row r="20" spans="1:12" ht="38.25" customHeight="1">
      <c r="A20" s="7">
        <v>1110</v>
      </c>
      <c r="B20" s="8" t="s">
        <v>20</v>
      </c>
      <c r="C20" s="7" t="s">
        <v>21</v>
      </c>
      <c r="D20" s="9">
        <f>SUM(D21,D22,D23)</f>
        <v>21500000</v>
      </c>
      <c r="E20" s="9">
        <f>SUM(E21,E22,E23)</f>
        <v>21500000</v>
      </c>
      <c r="F20" s="9" t="s">
        <v>19</v>
      </c>
      <c r="G20" s="9">
        <f>SUM(G21,G22,G23)</f>
        <v>21500000</v>
      </c>
      <c r="H20" s="9">
        <f>SUM(H21,H22,H23)</f>
        <v>21500000</v>
      </c>
      <c r="I20" s="9" t="s">
        <v>19</v>
      </c>
      <c r="J20" s="9">
        <f>SUM(J21,J22,J23)</f>
        <v>6361660</v>
      </c>
      <c r="K20" s="9">
        <f>SUM(K21,K22,K23)</f>
        <v>6361660</v>
      </c>
      <c r="L20" s="9" t="s">
        <v>19</v>
      </c>
    </row>
    <row r="21" spans="1:12" ht="39.75" hidden="1" customHeight="1">
      <c r="A21" s="7">
        <v>1111</v>
      </c>
      <c r="B21" s="8" t="s">
        <v>22</v>
      </c>
      <c r="C21" s="7"/>
      <c r="D21" s="9">
        <f>SUM(E21,F21)</f>
        <v>0</v>
      </c>
      <c r="E21" s="9">
        <v>0</v>
      </c>
      <c r="F21" s="9" t="s">
        <v>19</v>
      </c>
      <c r="G21" s="9">
        <f>SUM(H21,I21)</f>
        <v>0</v>
      </c>
      <c r="H21" s="9">
        <v>0</v>
      </c>
      <c r="I21" s="9" t="s">
        <v>19</v>
      </c>
      <c r="J21" s="9">
        <f>SUM(K21,L21)</f>
        <v>0</v>
      </c>
      <c r="K21" s="9">
        <v>0</v>
      </c>
      <c r="L21" s="9" t="s">
        <v>19</v>
      </c>
    </row>
    <row r="22" spans="1:12" ht="39.950000000000003" customHeight="1">
      <c r="A22" s="7">
        <v>1112</v>
      </c>
      <c r="B22" s="8" t="s">
        <v>23</v>
      </c>
      <c r="C22" s="7"/>
      <c r="D22" s="9">
        <f>SUM(E22,F22)</f>
        <v>370000</v>
      </c>
      <c r="E22" s="9">
        <v>370000</v>
      </c>
      <c r="F22" s="9" t="s">
        <v>19</v>
      </c>
      <c r="G22" s="9">
        <f>SUM(H22,I22)</f>
        <v>370000</v>
      </c>
      <c r="H22" s="9">
        <v>370000</v>
      </c>
      <c r="I22" s="9" t="s">
        <v>19</v>
      </c>
      <c r="J22" s="9">
        <f>SUM(K22,L22)</f>
        <v>286000</v>
      </c>
      <c r="K22" s="9">
        <v>286000</v>
      </c>
      <c r="L22" s="9" t="s">
        <v>19</v>
      </c>
    </row>
    <row r="23" spans="1:12" ht="25.5" customHeight="1">
      <c r="A23" s="7">
        <v>1113</v>
      </c>
      <c r="B23" s="8" t="s">
        <v>24</v>
      </c>
      <c r="C23" s="7"/>
      <c r="D23" s="9">
        <f>SUM(E23,F23)</f>
        <v>21130000</v>
      </c>
      <c r="E23" s="9">
        <v>21130000</v>
      </c>
      <c r="F23" s="9" t="s">
        <v>19</v>
      </c>
      <c r="G23" s="9">
        <f>SUM(H23,I23)</f>
        <v>21130000</v>
      </c>
      <c r="H23" s="9">
        <v>21130000</v>
      </c>
      <c r="I23" s="9" t="s">
        <v>19</v>
      </c>
      <c r="J23" s="9">
        <f>SUM(K23,L23)</f>
        <v>6075660</v>
      </c>
      <c r="K23" s="9">
        <v>6075660</v>
      </c>
      <c r="L23" s="9" t="s">
        <v>19</v>
      </c>
    </row>
    <row r="24" spans="1:12" ht="25.5" customHeight="1">
      <c r="A24" s="7">
        <v>1120</v>
      </c>
      <c r="B24" s="8" t="s">
        <v>25</v>
      </c>
      <c r="C24" s="7" t="s">
        <v>26</v>
      </c>
      <c r="D24" s="9">
        <f>SUM(D25)</f>
        <v>11551000</v>
      </c>
      <c r="E24" s="9">
        <f>SUM(E25)</f>
        <v>11551000</v>
      </c>
      <c r="F24" s="9" t="s">
        <v>19</v>
      </c>
      <c r="G24" s="9">
        <f>SUM(G25)</f>
        <v>11551000</v>
      </c>
      <c r="H24" s="9">
        <f>SUM(H25)</f>
        <v>11551000</v>
      </c>
      <c r="I24" s="9" t="s">
        <v>19</v>
      </c>
      <c r="J24" s="9">
        <f>SUM(J25)</f>
        <v>1452254</v>
      </c>
      <c r="K24" s="9">
        <f>SUM(K25)</f>
        <v>1452254</v>
      </c>
      <c r="L24" s="9" t="s">
        <v>19</v>
      </c>
    </row>
    <row r="25" spans="1:12" ht="25.5" customHeight="1">
      <c r="A25" s="7">
        <v>1121</v>
      </c>
      <c r="B25" s="8" t="s">
        <v>27</v>
      </c>
      <c r="C25" s="7"/>
      <c r="D25" s="9">
        <f>SUM(E25,F25)</f>
        <v>11551000</v>
      </c>
      <c r="E25" s="9">
        <v>11551000</v>
      </c>
      <c r="F25" s="9" t="s">
        <v>19</v>
      </c>
      <c r="G25" s="9">
        <f>SUM(H25,I25)</f>
        <v>11551000</v>
      </c>
      <c r="H25" s="9">
        <v>11551000</v>
      </c>
      <c r="I25" s="9" t="s">
        <v>19</v>
      </c>
      <c r="J25" s="9">
        <f>SUM(K25,L25)</f>
        <v>1452254</v>
      </c>
      <c r="K25" s="9">
        <v>1452254</v>
      </c>
      <c r="L25" s="9" t="s">
        <v>19</v>
      </c>
    </row>
    <row r="26" spans="1:12" ht="84.75" customHeight="1">
      <c r="A26" s="7">
        <v>1130</v>
      </c>
      <c r="B26" s="8" t="s">
        <v>28</v>
      </c>
      <c r="C26" s="7" t="s">
        <v>29</v>
      </c>
      <c r="D26" s="9">
        <f>SUM(D27:D45)</f>
        <v>678000</v>
      </c>
      <c r="E26" s="9">
        <f>SUM(E27:E45)</f>
        <v>678000</v>
      </c>
      <c r="F26" s="9" t="s">
        <v>19</v>
      </c>
      <c r="G26" s="9">
        <f>SUM(G27:G45)</f>
        <v>678000</v>
      </c>
      <c r="H26" s="9">
        <f>SUM(H27:H45)</f>
        <v>678000</v>
      </c>
      <c r="I26" s="9" t="s">
        <v>19</v>
      </c>
      <c r="J26" s="9">
        <f>SUM(J27:J45)</f>
        <v>15000</v>
      </c>
      <c r="K26" s="9">
        <f>SUM(K27:K45)</f>
        <v>15000</v>
      </c>
      <c r="L26" s="9" t="s">
        <v>19</v>
      </c>
    </row>
    <row r="27" spans="1:12" ht="35.25" hidden="1" customHeight="1">
      <c r="A27" s="7">
        <v>11301</v>
      </c>
      <c r="B27" s="8" t="s">
        <v>30</v>
      </c>
      <c r="C27" s="7"/>
      <c r="D27" s="9">
        <f t="shared" ref="D27:D45" si="1">SUM(E27,F27)</f>
        <v>0</v>
      </c>
      <c r="E27" s="9">
        <v>0</v>
      </c>
      <c r="F27" s="9" t="s">
        <v>19</v>
      </c>
      <c r="G27" s="9">
        <f t="shared" ref="G27:G45" si="2">SUM(H27,I27)</f>
        <v>0</v>
      </c>
      <c r="H27" s="9">
        <v>0</v>
      </c>
      <c r="I27" s="9" t="s">
        <v>19</v>
      </c>
      <c r="J27" s="9">
        <f t="shared" ref="J27:J45" si="3">SUM(K27,L27)</f>
        <v>0</v>
      </c>
      <c r="K27" s="9">
        <v>0</v>
      </c>
      <c r="L27" s="9" t="s">
        <v>19</v>
      </c>
    </row>
    <row r="28" spans="1:12" ht="39.75" hidden="1" customHeight="1">
      <c r="A28" s="7">
        <v>11302</v>
      </c>
      <c r="B28" s="8" t="s">
        <v>31</v>
      </c>
      <c r="C28" s="7"/>
      <c r="D28" s="9">
        <f t="shared" si="1"/>
        <v>0</v>
      </c>
      <c r="E28" s="9">
        <v>0</v>
      </c>
      <c r="F28" s="9" t="s">
        <v>19</v>
      </c>
      <c r="G28" s="9">
        <f t="shared" si="2"/>
        <v>0</v>
      </c>
      <c r="H28" s="9">
        <v>0</v>
      </c>
      <c r="I28" s="9" t="s">
        <v>19</v>
      </c>
      <c r="J28" s="9">
        <f t="shared" si="3"/>
        <v>0</v>
      </c>
      <c r="K28" s="9">
        <v>0</v>
      </c>
      <c r="L28" s="9" t="s">
        <v>19</v>
      </c>
    </row>
    <row r="29" spans="1:12" ht="39.75" hidden="1" customHeight="1">
      <c r="A29" s="7">
        <v>11303</v>
      </c>
      <c r="B29" s="8" t="s">
        <v>32</v>
      </c>
      <c r="C29" s="7"/>
      <c r="D29" s="9">
        <f t="shared" si="1"/>
        <v>0</v>
      </c>
      <c r="E29" s="9">
        <v>0</v>
      </c>
      <c r="F29" s="9" t="s">
        <v>19</v>
      </c>
      <c r="G29" s="9">
        <f t="shared" si="2"/>
        <v>0</v>
      </c>
      <c r="H29" s="9">
        <v>0</v>
      </c>
      <c r="I29" s="9" t="s">
        <v>19</v>
      </c>
      <c r="J29" s="9">
        <f t="shared" si="3"/>
        <v>0</v>
      </c>
      <c r="K29" s="9">
        <v>0</v>
      </c>
      <c r="L29" s="9" t="s">
        <v>19</v>
      </c>
    </row>
    <row r="30" spans="1:12" ht="39.75" hidden="1" customHeight="1">
      <c r="A30" s="7">
        <v>11304</v>
      </c>
      <c r="B30" s="8" t="s">
        <v>33</v>
      </c>
      <c r="C30" s="7"/>
      <c r="D30" s="9">
        <f t="shared" si="1"/>
        <v>0</v>
      </c>
      <c r="E30" s="9">
        <v>0</v>
      </c>
      <c r="F30" s="9" t="s">
        <v>19</v>
      </c>
      <c r="G30" s="9">
        <f t="shared" si="2"/>
        <v>0</v>
      </c>
      <c r="H30" s="9">
        <v>0</v>
      </c>
      <c r="I30" s="9" t="s">
        <v>19</v>
      </c>
      <c r="J30" s="9">
        <f t="shared" si="3"/>
        <v>0</v>
      </c>
      <c r="K30" s="9">
        <v>0</v>
      </c>
      <c r="L30" s="9" t="s">
        <v>19</v>
      </c>
    </row>
    <row r="31" spans="1:12" ht="39.75" hidden="1" customHeight="1">
      <c r="A31" s="7">
        <v>11305</v>
      </c>
      <c r="B31" s="8" t="s">
        <v>34</v>
      </c>
      <c r="C31" s="7"/>
      <c r="D31" s="9">
        <f t="shared" si="1"/>
        <v>0</v>
      </c>
      <c r="E31" s="9">
        <v>0</v>
      </c>
      <c r="F31" s="9" t="s">
        <v>19</v>
      </c>
      <c r="G31" s="9">
        <f t="shared" si="2"/>
        <v>0</v>
      </c>
      <c r="H31" s="9">
        <v>0</v>
      </c>
      <c r="I31" s="9" t="s">
        <v>19</v>
      </c>
      <c r="J31" s="9">
        <f t="shared" si="3"/>
        <v>0</v>
      </c>
      <c r="K31" s="9">
        <v>0</v>
      </c>
      <c r="L31" s="9" t="s">
        <v>19</v>
      </c>
    </row>
    <row r="32" spans="1:12" ht="39.75" hidden="1" customHeight="1">
      <c r="A32" s="7">
        <v>11306</v>
      </c>
      <c r="B32" s="8" t="s">
        <v>35</v>
      </c>
      <c r="C32" s="7"/>
      <c r="D32" s="9">
        <f t="shared" si="1"/>
        <v>0</v>
      </c>
      <c r="E32" s="9">
        <v>0</v>
      </c>
      <c r="F32" s="9" t="s">
        <v>19</v>
      </c>
      <c r="G32" s="9">
        <f t="shared" si="2"/>
        <v>0</v>
      </c>
      <c r="H32" s="9">
        <v>0</v>
      </c>
      <c r="I32" s="9" t="s">
        <v>19</v>
      </c>
      <c r="J32" s="9">
        <f t="shared" si="3"/>
        <v>0</v>
      </c>
      <c r="K32" s="9">
        <v>0</v>
      </c>
      <c r="L32" s="9" t="s">
        <v>19</v>
      </c>
    </row>
    <row r="33" spans="1:12" ht="55.5" customHeight="1">
      <c r="A33" s="7">
        <v>11307</v>
      </c>
      <c r="B33" s="8" t="s">
        <v>36</v>
      </c>
      <c r="C33" s="7"/>
      <c r="D33" s="9">
        <f t="shared" si="1"/>
        <v>678000</v>
      </c>
      <c r="E33" s="9">
        <v>678000</v>
      </c>
      <c r="F33" s="9" t="s">
        <v>19</v>
      </c>
      <c r="G33" s="9">
        <f t="shared" si="2"/>
        <v>678000</v>
      </c>
      <c r="H33" s="9">
        <v>678000</v>
      </c>
      <c r="I33" s="9" t="s">
        <v>19</v>
      </c>
      <c r="J33" s="9">
        <f t="shared" si="3"/>
        <v>15000</v>
      </c>
      <c r="K33" s="9">
        <v>15000</v>
      </c>
      <c r="L33" s="9" t="s">
        <v>19</v>
      </c>
    </row>
    <row r="34" spans="1:12" ht="0.75" customHeight="1">
      <c r="A34" s="7">
        <v>11308</v>
      </c>
      <c r="B34" s="8" t="s">
        <v>37</v>
      </c>
      <c r="C34" s="7"/>
      <c r="D34" s="9">
        <f t="shared" si="1"/>
        <v>0</v>
      </c>
      <c r="E34" s="9">
        <v>0</v>
      </c>
      <c r="F34" s="9" t="s">
        <v>19</v>
      </c>
      <c r="G34" s="9">
        <f t="shared" si="2"/>
        <v>0</v>
      </c>
      <c r="H34" s="9">
        <v>0</v>
      </c>
      <c r="I34" s="9" t="s">
        <v>19</v>
      </c>
      <c r="J34" s="9">
        <f t="shared" si="3"/>
        <v>0</v>
      </c>
      <c r="K34" s="9">
        <v>0</v>
      </c>
      <c r="L34" s="9" t="s">
        <v>19</v>
      </c>
    </row>
    <row r="35" spans="1:12" ht="39.75" hidden="1" customHeight="1">
      <c r="A35" s="7">
        <v>11309</v>
      </c>
      <c r="B35" s="8" t="s">
        <v>38</v>
      </c>
      <c r="C35" s="7"/>
      <c r="D35" s="9">
        <f t="shared" si="1"/>
        <v>0</v>
      </c>
      <c r="E35" s="9">
        <v>0</v>
      </c>
      <c r="F35" s="9" t="s">
        <v>19</v>
      </c>
      <c r="G35" s="9">
        <f t="shared" si="2"/>
        <v>0</v>
      </c>
      <c r="H35" s="9">
        <v>0</v>
      </c>
      <c r="I35" s="9" t="s">
        <v>19</v>
      </c>
      <c r="J35" s="9">
        <f t="shared" si="3"/>
        <v>0</v>
      </c>
      <c r="K35" s="9">
        <v>0</v>
      </c>
      <c r="L35" s="9" t="s">
        <v>19</v>
      </c>
    </row>
    <row r="36" spans="1:12" ht="39.75" hidden="1" customHeight="1">
      <c r="A36" s="7">
        <v>11310</v>
      </c>
      <c r="B36" s="8" t="s">
        <v>39</v>
      </c>
      <c r="C36" s="7"/>
      <c r="D36" s="9">
        <f t="shared" si="1"/>
        <v>0</v>
      </c>
      <c r="E36" s="9">
        <v>0</v>
      </c>
      <c r="F36" s="9" t="s">
        <v>19</v>
      </c>
      <c r="G36" s="9">
        <f t="shared" si="2"/>
        <v>0</v>
      </c>
      <c r="H36" s="9">
        <v>0</v>
      </c>
      <c r="I36" s="9" t="s">
        <v>19</v>
      </c>
      <c r="J36" s="9">
        <f t="shared" si="3"/>
        <v>0</v>
      </c>
      <c r="K36" s="9">
        <v>0</v>
      </c>
      <c r="L36" s="9" t="s">
        <v>19</v>
      </c>
    </row>
    <row r="37" spans="1:12" ht="39.75" hidden="1" customHeight="1">
      <c r="A37" s="7">
        <v>11311</v>
      </c>
      <c r="B37" s="8" t="s">
        <v>40</v>
      </c>
      <c r="C37" s="7"/>
      <c r="D37" s="9">
        <f t="shared" si="1"/>
        <v>0</v>
      </c>
      <c r="E37" s="9">
        <v>0</v>
      </c>
      <c r="F37" s="9" t="s">
        <v>19</v>
      </c>
      <c r="G37" s="9">
        <f t="shared" si="2"/>
        <v>0</v>
      </c>
      <c r="H37" s="9">
        <v>0</v>
      </c>
      <c r="I37" s="9" t="s">
        <v>19</v>
      </c>
      <c r="J37" s="9">
        <f t="shared" si="3"/>
        <v>0</v>
      </c>
      <c r="K37" s="9">
        <v>0</v>
      </c>
      <c r="L37" s="9" t="s">
        <v>19</v>
      </c>
    </row>
    <row r="38" spans="1:12" ht="38.25" hidden="1" customHeight="1">
      <c r="A38" s="7">
        <v>11312</v>
      </c>
      <c r="B38" s="8" t="s">
        <v>41</v>
      </c>
      <c r="C38" s="7"/>
      <c r="D38" s="9">
        <f t="shared" si="1"/>
        <v>0</v>
      </c>
      <c r="E38" s="9">
        <v>0</v>
      </c>
      <c r="F38" s="9" t="s">
        <v>19</v>
      </c>
      <c r="G38" s="9">
        <f t="shared" si="2"/>
        <v>0</v>
      </c>
      <c r="H38" s="9">
        <v>0</v>
      </c>
      <c r="I38" s="9" t="s">
        <v>19</v>
      </c>
      <c r="J38" s="9">
        <f t="shared" si="3"/>
        <v>0</v>
      </c>
      <c r="K38" s="9">
        <v>0</v>
      </c>
      <c r="L38" s="9" t="s">
        <v>19</v>
      </c>
    </row>
    <row r="39" spans="1:12" ht="39.75" hidden="1" customHeight="1">
      <c r="A39" s="7">
        <v>11313</v>
      </c>
      <c r="B39" s="8" t="s">
        <v>42</v>
      </c>
      <c r="C39" s="7"/>
      <c r="D39" s="9">
        <f t="shared" si="1"/>
        <v>0</v>
      </c>
      <c r="E39" s="9">
        <v>0</v>
      </c>
      <c r="F39" s="9" t="s">
        <v>19</v>
      </c>
      <c r="G39" s="9">
        <f t="shared" si="2"/>
        <v>0</v>
      </c>
      <c r="H39" s="9">
        <v>0</v>
      </c>
      <c r="I39" s="9" t="s">
        <v>19</v>
      </c>
      <c r="J39" s="9">
        <f t="shared" si="3"/>
        <v>0</v>
      </c>
      <c r="K39" s="9">
        <v>0</v>
      </c>
      <c r="L39" s="9" t="s">
        <v>19</v>
      </c>
    </row>
    <row r="40" spans="1:12" ht="39.75" hidden="1" customHeight="1">
      <c r="A40" s="7">
        <v>11314</v>
      </c>
      <c r="B40" s="8" t="s">
        <v>43</v>
      </c>
      <c r="C40" s="7"/>
      <c r="D40" s="9">
        <f t="shared" si="1"/>
        <v>0</v>
      </c>
      <c r="E40" s="9">
        <v>0</v>
      </c>
      <c r="F40" s="9" t="s">
        <v>19</v>
      </c>
      <c r="G40" s="9">
        <f t="shared" si="2"/>
        <v>0</v>
      </c>
      <c r="H40" s="9">
        <v>0</v>
      </c>
      <c r="I40" s="9" t="s">
        <v>19</v>
      </c>
      <c r="J40" s="9">
        <f t="shared" si="3"/>
        <v>0</v>
      </c>
      <c r="K40" s="9">
        <v>0</v>
      </c>
      <c r="L40" s="9" t="s">
        <v>19</v>
      </c>
    </row>
    <row r="41" spans="1:12" ht="39.75" hidden="1" customHeight="1">
      <c r="A41" s="7">
        <v>11315</v>
      </c>
      <c r="B41" s="8" t="s">
        <v>44</v>
      </c>
      <c r="C41" s="7"/>
      <c r="D41" s="9">
        <f t="shared" si="1"/>
        <v>0</v>
      </c>
      <c r="E41" s="9">
        <v>0</v>
      </c>
      <c r="F41" s="9" t="s">
        <v>19</v>
      </c>
      <c r="G41" s="9">
        <f t="shared" si="2"/>
        <v>0</v>
      </c>
      <c r="H41" s="9">
        <v>0</v>
      </c>
      <c r="I41" s="9" t="s">
        <v>19</v>
      </c>
      <c r="J41" s="9">
        <f t="shared" si="3"/>
        <v>0</v>
      </c>
      <c r="K41" s="9">
        <v>0</v>
      </c>
      <c r="L41" s="9" t="s">
        <v>19</v>
      </c>
    </row>
    <row r="42" spans="1:12" ht="39.75" hidden="1" customHeight="1">
      <c r="A42" s="7">
        <v>11316</v>
      </c>
      <c r="B42" s="8" t="s">
        <v>45</v>
      </c>
      <c r="C42" s="7"/>
      <c r="D42" s="9">
        <f t="shared" si="1"/>
        <v>0</v>
      </c>
      <c r="E42" s="9">
        <v>0</v>
      </c>
      <c r="F42" s="9" t="s">
        <v>19</v>
      </c>
      <c r="G42" s="9">
        <f t="shared" si="2"/>
        <v>0</v>
      </c>
      <c r="H42" s="9">
        <v>0</v>
      </c>
      <c r="I42" s="9" t="s">
        <v>19</v>
      </c>
      <c r="J42" s="9">
        <f t="shared" si="3"/>
        <v>0</v>
      </c>
      <c r="K42" s="9">
        <v>0</v>
      </c>
      <c r="L42" s="9" t="s">
        <v>19</v>
      </c>
    </row>
    <row r="43" spans="1:12" ht="39.75" hidden="1" customHeight="1">
      <c r="A43" s="7">
        <v>11317</v>
      </c>
      <c r="B43" s="8" t="s">
        <v>46</v>
      </c>
      <c r="C43" s="7"/>
      <c r="D43" s="9">
        <f t="shared" si="1"/>
        <v>0</v>
      </c>
      <c r="E43" s="9">
        <v>0</v>
      </c>
      <c r="F43" s="9" t="s">
        <v>19</v>
      </c>
      <c r="G43" s="9">
        <f t="shared" si="2"/>
        <v>0</v>
      </c>
      <c r="H43" s="9">
        <v>0</v>
      </c>
      <c r="I43" s="9" t="s">
        <v>19</v>
      </c>
      <c r="J43" s="9">
        <f t="shared" si="3"/>
        <v>0</v>
      </c>
      <c r="K43" s="9">
        <v>0</v>
      </c>
      <c r="L43" s="9" t="s">
        <v>19</v>
      </c>
    </row>
    <row r="44" spans="1:12" ht="39.75" hidden="1" customHeight="1">
      <c r="A44" s="7">
        <v>11318</v>
      </c>
      <c r="B44" s="8" t="s">
        <v>47</v>
      </c>
      <c r="C44" s="7"/>
      <c r="D44" s="9">
        <f t="shared" si="1"/>
        <v>0</v>
      </c>
      <c r="E44" s="9">
        <v>0</v>
      </c>
      <c r="F44" s="9" t="s">
        <v>19</v>
      </c>
      <c r="G44" s="9">
        <f t="shared" si="2"/>
        <v>0</v>
      </c>
      <c r="H44" s="9">
        <v>0</v>
      </c>
      <c r="I44" s="9" t="s">
        <v>19</v>
      </c>
      <c r="J44" s="9">
        <f t="shared" si="3"/>
        <v>0</v>
      </c>
      <c r="K44" s="9">
        <v>0</v>
      </c>
      <c r="L44" s="9" t="s">
        <v>19</v>
      </c>
    </row>
    <row r="45" spans="1:12" ht="39.75" hidden="1" customHeight="1">
      <c r="A45" s="7">
        <v>11319</v>
      </c>
      <c r="B45" s="8" t="s">
        <v>48</v>
      </c>
      <c r="C45" s="7"/>
      <c r="D45" s="9">
        <f t="shared" si="1"/>
        <v>0</v>
      </c>
      <c r="E45" s="9">
        <v>0</v>
      </c>
      <c r="F45" s="9" t="s">
        <v>19</v>
      </c>
      <c r="G45" s="9">
        <f t="shared" si="2"/>
        <v>0</v>
      </c>
      <c r="H45" s="9">
        <v>0</v>
      </c>
      <c r="I45" s="9" t="s">
        <v>19</v>
      </c>
      <c r="J45" s="9">
        <f t="shared" si="3"/>
        <v>0</v>
      </c>
      <c r="K45" s="9">
        <v>0</v>
      </c>
      <c r="L45" s="9" t="s">
        <v>19</v>
      </c>
    </row>
    <row r="46" spans="1:12" ht="39.75" hidden="1" customHeight="1">
      <c r="A46" s="7">
        <v>1140</v>
      </c>
      <c r="B46" s="8" t="s">
        <v>49</v>
      </c>
      <c r="C46" s="7" t="s">
        <v>50</v>
      </c>
      <c r="D46" s="9">
        <f>SUM(D47,D48)</f>
        <v>0</v>
      </c>
      <c r="E46" s="9">
        <f>SUM(E47,E48)</f>
        <v>0</v>
      </c>
      <c r="F46" s="9" t="s">
        <v>19</v>
      </c>
      <c r="G46" s="9">
        <f>SUM(G47,G48)</f>
        <v>0</v>
      </c>
      <c r="H46" s="9">
        <f>SUM(H47,H48)</f>
        <v>0</v>
      </c>
      <c r="I46" s="9" t="s">
        <v>19</v>
      </c>
      <c r="J46" s="9">
        <f>SUM(J47,J48)</f>
        <v>0</v>
      </c>
      <c r="K46" s="9">
        <f>SUM(K47,K48)</f>
        <v>0</v>
      </c>
      <c r="L46" s="9" t="s">
        <v>19</v>
      </c>
    </row>
    <row r="47" spans="1:12" ht="39.75" hidden="1" customHeight="1">
      <c r="A47" s="7">
        <v>1141</v>
      </c>
      <c r="B47" s="8" t="s">
        <v>51</v>
      </c>
      <c r="C47" s="7"/>
      <c r="D47" s="9">
        <f>SUM(E47,F47)</f>
        <v>0</v>
      </c>
      <c r="E47" s="9">
        <v>0</v>
      </c>
      <c r="F47" s="9" t="s">
        <v>19</v>
      </c>
      <c r="G47" s="9">
        <f>SUM(H47,I47)</f>
        <v>0</v>
      </c>
      <c r="H47" s="9">
        <v>0</v>
      </c>
      <c r="I47" s="9" t="s">
        <v>19</v>
      </c>
      <c r="J47" s="9">
        <f>SUM(K47,L47)</f>
        <v>0</v>
      </c>
      <c r="K47" s="9">
        <v>0</v>
      </c>
      <c r="L47" s="9" t="s">
        <v>19</v>
      </c>
    </row>
    <row r="48" spans="1:12" ht="39.75" hidden="1" customHeight="1">
      <c r="A48" s="7">
        <v>1142</v>
      </c>
      <c r="B48" s="8" t="s">
        <v>52</v>
      </c>
      <c r="C48" s="7"/>
      <c r="D48" s="9">
        <f>SUM(E48,F48)</f>
        <v>0</v>
      </c>
      <c r="E48" s="9">
        <v>0</v>
      </c>
      <c r="F48" s="9" t="s">
        <v>19</v>
      </c>
      <c r="G48" s="9">
        <f>SUM(H48,I48)</f>
        <v>0</v>
      </c>
      <c r="H48" s="9">
        <v>0</v>
      </c>
      <c r="I48" s="9" t="s">
        <v>19</v>
      </c>
      <c r="J48" s="9">
        <f>SUM(K48,L48)</f>
        <v>0</v>
      </c>
      <c r="K48" s="9">
        <v>0</v>
      </c>
      <c r="L48" s="9" t="s">
        <v>19</v>
      </c>
    </row>
    <row r="49" spans="1:12" ht="39.75" hidden="1" customHeight="1">
      <c r="A49" s="7">
        <v>1150</v>
      </c>
      <c r="B49" s="8" t="s">
        <v>53</v>
      </c>
      <c r="C49" s="7" t="s">
        <v>54</v>
      </c>
      <c r="D49" s="9">
        <f>SUM(D50,D54)</f>
        <v>0</v>
      </c>
      <c r="E49" s="9">
        <f>SUM(E50,E54)</f>
        <v>0</v>
      </c>
      <c r="F49" s="9" t="s">
        <v>19</v>
      </c>
      <c r="G49" s="9">
        <f>SUM(G50,G54)</f>
        <v>0</v>
      </c>
      <c r="H49" s="9">
        <f>SUM(H50,H54)</f>
        <v>0</v>
      </c>
      <c r="I49" s="9" t="s">
        <v>19</v>
      </c>
      <c r="J49" s="9">
        <f>SUM(J50,J54)</f>
        <v>0</v>
      </c>
      <c r="K49" s="9">
        <f>SUM(K50,K54)</f>
        <v>0</v>
      </c>
      <c r="L49" s="9" t="s">
        <v>19</v>
      </c>
    </row>
    <row r="50" spans="1:12" ht="39.75" hidden="1" customHeight="1">
      <c r="A50" s="7">
        <v>1151</v>
      </c>
      <c r="B50" s="8" t="s">
        <v>55</v>
      </c>
      <c r="C50" s="7"/>
      <c r="D50" s="9">
        <f>SUM(D51:D53)</f>
        <v>0</v>
      </c>
      <c r="E50" s="9">
        <f>SUM(E51:E53)</f>
        <v>0</v>
      </c>
      <c r="F50" s="9" t="s">
        <v>19</v>
      </c>
      <c r="G50" s="9">
        <f>SUM(G51:G53)</f>
        <v>0</v>
      </c>
      <c r="H50" s="9">
        <f>SUM(H51:H53)</f>
        <v>0</v>
      </c>
      <c r="I50" s="9" t="s">
        <v>19</v>
      </c>
      <c r="J50" s="9">
        <f>SUM(J51:J53)</f>
        <v>0</v>
      </c>
      <c r="K50" s="9">
        <f>SUM(K51:K53)</f>
        <v>0</v>
      </c>
      <c r="L50" s="9" t="s">
        <v>19</v>
      </c>
    </row>
    <row r="51" spans="1:12" ht="39.75" hidden="1" customHeight="1">
      <c r="A51" s="7">
        <v>1152</v>
      </c>
      <c r="B51" s="8" t="s">
        <v>56</v>
      </c>
      <c r="C51" s="7"/>
      <c r="D51" s="9">
        <f>SUM(E51,F51)</f>
        <v>0</v>
      </c>
      <c r="E51" s="9">
        <v>0</v>
      </c>
      <c r="F51" s="9" t="s">
        <v>19</v>
      </c>
      <c r="G51" s="9">
        <f>SUM(H51,I51)</f>
        <v>0</v>
      </c>
      <c r="H51" s="9">
        <v>0</v>
      </c>
      <c r="I51" s="9" t="s">
        <v>19</v>
      </c>
      <c r="J51" s="9">
        <f>SUM(K51,L51)</f>
        <v>0</v>
      </c>
      <c r="K51" s="9">
        <v>0</v>
      </c>
      <c r="L51" s="9" t="s">
        <v>19</v>
      </c>
    </row>
    <row r="52" spans="1:12" ht="39.75" hidden="1" customHeight="1">
      <c r="A52" s="7">
        <v>1153</v>
      </c>
      <c r="B52" s="8" t="s">
        <v>57</v>
      </c>
      <c r="C52" s="7"/>
      <c r="D52" s="9">
        <f>SUM(E52,F52)</f>
        <v>0</v>
      </c>
      <c r="E52" s="9">
        <v>0</v>
      </c>
      <c r="F52" s="9" t="s">
        <v>19</v>
      </c>
      <c r="G52" s="9">
        <f>SUM(H52,I52)</f>
        <v>0</v>
      </c>
      <c r="H52" s="9">
        <v>0</v>
      </c>
      <c r="I52" s="9" t="s">
        <v>19</v>
      </c>
      <c r="J52" s="9">
        <f>SUM(K52,L52)</f>
        <v>0</v>
      </c>
      <c r="K52" s="9">
        <v>0</v>
      </c>
      <c r="L52" s="9" t="s">
        <v>19</v>
      </c>
    </row>
    <row r="53" spans="1:12" ht="39.75" hidden="1" customHeight="1">
      <c r="A53" s="7">
        <v>1154</v>
      </c>
      <c r="B53" s="8" t="s">
        <v>58</v>
      </c>
      <c r="C53" s="7"/>
      <c r="D53" s="9">
        <f>SUM(E53,F53)</f>
        <v>0</v>
      </c>
      <c r="E53" s="9">
        <v>0</v>
      </c>
      <c r="F53" s="9" t="s">
        <v>19</v>
      </c>
      <c r="G53" s="9">
        <f>SUM(H53,I53)</f>
        <v>0</v>
      </c>
      <c r="H53" s="9">
        <v>0</v>
      </c>
      <c r="I53" s="9" t="s">
        <v>19</v>
      </c>
      <c r="J53" s="9">
        <f>SUM(K53,L53)</f>
        <v>0</v>
      </c>
      <c r="K53" s="9">
        <v>0</v>
      </c>
      <c r="L53" s="9" t="s">
        <v>19</v>
      </c>
    </row>
    <row r="54" spans="1:12" ht="39.75" hidden="1" customHeight="1">
      <c r="A54" s="7">
        <v>1155</v>
      </c>
      <c r="B54" s="8" t="s">
        <v>59</v>
      </c>
      <c r="C54" s="7"/>
      <c r="D54" s="9">
        <f>SUM(E54,F54)</f>
        <v>0</v>
      </c>
      <c r="E54" s="9">
        <v>0</v>
      </c>
      <c r="F54" s="9" t="s">
        <v>19</v>
      </c>
      <c r="G54" s="9">
        <f>SUM(H54,I54)</f>
        <v>0</v>
      </c>
      <c r="H54" s="9">
        <v>0</v>
      </c>
      <c r="I54" s="9" t="s">
        <v>19</v>
      </c>
      <c r="J54" s="9">
        <f>SUM(K54,L54)</f>
        <v>0</v>
      </c>
      <c r="K54" s="9">
        <v>0</v>
      </c>
      <c r="L54" s="9" t="s">
        <v>19</v>
      </c>
    </row>
    <row r="55" spans="1:12" ht="39" customHeight="1">
      <c r="A55" s="7">
        <v>1200</v>
      </c>
      <c r="B55" s="8" t="s">
        <v>60</v>
      </c>
      <c r="C55" s="7" t="s">
        <v>61</v>
      </c>
      <c r="D55" s="9">
        <f t="shared" ref="D55:L55" si="4">SUM(D56,D58,D60,D62,D64,D71)</f>
        <v>279157700</v>
      </c>
      <c r="E55" s="9">
        <f t="shared" si="4"/>
        <v>249626800</v>
      </c>
      <c r="F55" s="9">
        <f t="shared" si="4"/>
        <v>29530900</v>
      </c>
      <c r="G55" s="9">
        <f t="shared" si="4"/>
        <v>279157700</v>
      </c>
      <c r="H55" s="9">
        <f t="shared" si="4"/>
        <v>249626800</v>
      </c>
      <c r="I55" s="9">
        <f t="shared" si="4"/>
        <v>29530900</v>
      </c>
      <c r="J55" s="9">
        <f t="shared" si="4"/>
        <v>62406700</v>
      </c>
      <c r="K55" s="9">
        <f t="shared" si="4"/>
        <v>62406700</v>
      </c>
      <c r="L55" s="9">
        <f t="shared" si="4"/>
        <v>0</v>
      </c>
    </row>
    <row r="56" spans="1:12" ht="39.75" hidden="1" customHeight="1">
      <c r="A56" s="7">
        <v>1210</v>
      </c>
      <c r="B56" s="8" t="s">
        <v>62</v>
      </c>
      <c r="C56" s="7" t="s">
        <v>63</v>
      </c>
      <c r="D56" s="9">
        <f>SUM(D57)</f>
        <v>0</v>
      </c>
      <c r="E56" s="9">
        <f>SUM(E57)</f>
        <v>0</v>
      </c>
      <c r="F56" s="9" t="s">
        <v>19</v>
      </c>
      <c r="G56" s="9">
        <f>SUM(G57)</f>
        <v>0</v>
      </c>
      <c r="H56" s="9">
        <f>SUM(H57)</f>
        <v>0</v>
      </c>
      <c r="I56" s="9" t="s">
        <v>19</v>
      </c>
      <c r="J56" s="9">
        <f>SUM(J57)</f>
        <v>0</v>
      </c>
      <c r="K56" s="9">
        <f>SUM(K57)</f>
        <v>0</v>
      </c>
      <c r="L56" s="9" t="s">
        <v>19</v>
      </c>
    </row>
    <row r="57" spans="1:12" ht="39.75" hidden="1" customHeight="1">
      <c r="A57" s="7">
        <v>1211</v>
      </c>
      <c r="B57" s="8" t="s">
        <v>64</v>
      </c>
      <c r="C57" s="7"/>
      <c r="D57" s="9">
        <f>SUM(E57,F57)</f>
        <v>0</v>
      </c>
      <c r="E57" s="9">
        <v>0</v>
      </c>
      <c r="F57" s="9" t="s">
        <v>19</v>
      </c>
      <c r="G57" s="9">
        <f>SUM(H57,I57)</f>
        <v>0</v>
      </c>
      <c r="H57" s="9">
        <v>0</v>
      </c>
      <c r="I57" s="9" t="s">
        <v>19</v>
      </c>
      <c r="J57" s="9">
        <f>SUM(K57,L57)</f>
        <v>0</v>
      </c>
      <c r="K57" s="9">
        <v>0</v>
      </c>
      <c r="L57" s="9" t="s">
        <v>19</v>
      </c>
    </row>
    <row r="58" spans="1:12" ht="39.75" hidden="1" customHeight="1">
      <c r="A58" s="7">
        <v>1220</v>
      </c>
      <c r="B58" s="8" t="s">
        <v>65</v>
      </c>
      <c r="C58" s="7" t="s">
        <v>66</v>
      </c>
      <c r="D58" s="9">
        <f>SUM(D59)</f>
        <v>0</v>
      </c>
      <c r="E58" s="9" t="s">
        <v>19</v>
      </c>
      <c r="F58" s="9">
        <f>SUM(F59)</f>
        <v>0</v>
      </c>
      <c r="G58" s="9">
        <f>SUM(G59)</f>
        <v>0</v>
      </c>
      <c r="H58" s="9" t="s">
        <v>19</v>
      </c>
      <c r="I58" s="9">
        <f>SUM(I59)</f>
        <v>0</v>
      </c>
      <c r="J58" s="9">
        <f>SUM(J59)</f>
        <v>0</v>
      </c>
      <c r="K58" s="9" t="s">
        <v>19</v>
      </c>
      <c r="L58" s="9">
        <f>SUM(L59)</f>
        <v>0</v>
      </c>
    </row>
    <row r="59" spans="1:12" ht="39.75" hidden="1" customHeight="1">
      <c r="A59" s="7">
        <v>1221</v>
      </c>
      <c r="B59" s="8" t="s">
        <v>67</v>
      </c>
      <c r="C59" s="7"/>
      <c r="D59" s="9">
        <f>SUM(E59,F59)</f>
        <v>0</v>
      </c>
      <c r="E59" s="9" t="s">
        <v>19</v>
      </c>
      <c r="F59" s="9">
        <v>0</v>
      </c>
      <c r="G59" s="9">
        <f>SUM(H59,I59)</f>
        <v>0</v>
      </c>
      <c r="H59" s="9" t="s">
        <v>19</v>
      </c>
      <c r="I59" s="9">
        <v>0</v>
      </c>
      <c r="J59" s="9">
        <f>SUM(K59,L59)</f>
        <v>0</v>
      </c>
      <c r="K59" s="9" t="s">
        <v>19</v>
      </c>
      <c r="L59" s="9">
        <v>0</v>
      </c>
    </row>
    <row r="60" spans="1:12" ht="39.75" hidden="1" customHeight="1">
      <c r="A60" s="7">
        <v>1230</v>
      </c>
      <c r="B60" s="8" t="s">
        <v>68</v>
      </c>
      <c r="C60" s="7" t="s">
        <v>69</v>
      </c>
      <c r="D60" s="9">
        <f>SUM(D61)</f>
        <v>0</v>
      </c>
      <c r="E60" s="9">
        <f>SUM(E61)</f>
        <v>0</v>
      </c>
      <c r="F60" s="9" t="s">
        <v>19</v>
      </c>
      <c r="G60" s="9">
        <f>SUM(G61)</f>
        <v>0</v>
      </c>
      <c r="H60" s="9">
        <f>SUM(H61)</f>
        <v>0</v>
      </c>
      <c r="I60" s="9" t="s">
        <v>19</v>
      </c>
      <c r="J60" s="9">
        <f>SUM(J61)</f>
        <v>0</v>
      </c>
      <c r="K60" s="9">
        <f>SUM(K61)</f>
        <v>0</v>
      </c>
      <c r="L60" s="9" t="s">
        <v>19</v>
      </c>
    </row>
    <row r="61" spans="1:12" ht="39.75" hidden="1" customHeight="1">
      <c r="A61" s="7">
        <v>1231</v>
      </c>
      <c r="B61" s="8" t="s">
        <v>70</v>
      </c>
      <c r="C61" s="7"/>
      <c r="D61" s="9">
        <f>SUM(E61,F61)</f>
        <v>0</v>
      </c>
      <c r="E61" s="9">
        <v>0</v>
      </c>
      <c r="F61" s="9" t="s">
        <v>19</v>
      </c>
      <c r="G61" s="9">
        <f>SUM(H61,I61)</f>
        <v>0</v>
      </c>
      <c r="H61" s="9">
        <v>0</v>
      </c>
      <c r="I61" s="9" t="s">
        <v>19</v>
      </c>
      <c r="J61" s="9">
        <f>SUM(K61,L61)</f>
        <v>0</v>
      </c>
      <c r="K61" s="9">
        <v>0</v>
      </c>
      <c r="L61" s="9" t="s">
        <v>19</v>
      </c>
    </row>
    <row r="62" spans="1:12" ht="39.75" hidden="1" customHeight="1">
      <c r="A62" s="7">
        <v>1240</v>
      </c>
      <c r="B62" s="8" t="s">
        <v>71</v>
      </c>
      <c r="C62" s="7" t="s">
        <v>72</v>
      </c>
      <c r="D62" s="9">
        <f>SUM(D63)</f>
        <v>0</v>
      </c>
      <c r="E62" s="9" t="s">
        <v>19</v>
      </c>
      <c r="F62" s="9">
        <f>SUM(F63)</f>
        <v>0</v>
      </c>
      <c r="G62" s="9">
        <f>SUM(G63)</f>
        <v>0</v>
      </c>
      <c r="H62" s="9" t="s">
        <v>19</v>
      </c>
      <c r="I62" s="9">
        <f>SUM(I63)</f>
        <v>0</v>
      </c>
      <c r="J62" s="9">
        <f>SUM(J63)</f>
        <v>0</v>
      </c>
      <c r="K62" s="9" t="s">
        <v>19</v>
      </c>
      <c r="L62" s="9">
        <f>SUM(L63)</f>
        <v>0</v>
      </c>
    </row>
    <row r="63" spans="1:12" ht="39.75" hidden="1" customHeight="1">
      <c r="A63" s="7">
        <v>1241</v>
      </c>
      <c r="B63" s="8" t="s">
        <v>73</v>
      </c>
      <c r="C63" s="7"/>
      <c r="D63" s="9">
        <f>SUM(E63,F63)</f>
        <v>0</v>
      </c>
      <c r="E63" s="9" t="s">
        <v>19</v>
      </c>
      <c r="F63" s="9">
        <v>0</v>
      </c>
      <c r="G63" s="9">
        <f>SUM(H63,I63)</f>
        <v>0</v>
      </c>
      <c r="H63" s="9" t="s">
        <v>19</v>
      </c>
      <c r="I63" s="9">
        <v>0</v>
      </c>
      <c r="J63" s="9">
        <f>SUM(K63,L63)</f>
        <v>0</v>
      </c>
      <c r="K63" s="9" t="s">
        <v>19</v>
      </c>
      <c r="L63" s="9">
        <v>0</v>
      </c>
    </row>
    <row r="64" spans="1:12" ht="54.75" customHeight="1">
      <c r="A64" s="7">
        <v>1250</v>
      </c>
      <c r="B64" s="8" t="s">
        <v>74</v>
      </c>
      <c r="C64" s="7" t="s">
        <v>75</v>
      </c>
      <c r="D64" s="9">
        <f>SUM(D65,D66,D69,D70)</f>
        <v>249626800</v>
      </c>
      <c r="E64" s="9">
        <f>SUM(E65,E66,E69,E70)</f>
        <v>249626800</v>
      </c>
      <c r="F64" s="9" t="s">
        <v>19</v>
      </c>
      <c r="G64" s="9">
        <f>SUM(G65,G66,G69,G70)</f>
        <v>249626800</v>
      </c>
      <c r="H64" s="9">
        <f>SUM(H65,H66,H69,H70)</f>
        <v>249626800</v>
      </c>
      <c r="I64" s="9" t="s">
        <v>19</v>
      </c>
      <c r="J64" s="9">
        <f>SUM(J65,J66,J69,J70)</f>
        <v>62406700</v>
      </c>
      <c r="K64" s="9">
        <f>SUM(K65,K66,K69,K70)</f>
        <v>62406700</v>
      </c>
      <c r="L64" s="9" t="s">
        <v>19</v>
      </c>
    </row>
    <row r="65" spans="1:12" ht="39" customHeight="1">
      <c r="A65" s="7">
        <v>1251</v>
      </c>
      <c r="B65" s="8" t="s">
        <v>76</v>
      </c>
      <c r="C65" s="7"/>
      <c r="D65" s="9">
        <f>SUM(E65,F65)</f>
        <v>249626800</v>
      </c>
      <c r="E65" s="9">
        <v>249626800</v>
      </c>
      <c r="F65" s="9" t="s">
        <v>19</v>
      </c>
      <c r="G65" s="9">
        <f>SUM(H65,I65)</f>
        <v>249626800</v>
      </c>
      <c r="H65" s="9">
        <v>249626800</v>
      </c>
      <c r="I65" s="9" t="s">
        <v>19</v>
      </c>
      <c r="J65" s="9">
        <f>SUM(K65,L65)</f>
        <v>62406700</v>
      </c>
      <c r="K65" s="9">
        <v>62406700</v>
      </c>
      <c r="L65" s="9" t="s">
        <v>19</v>
      </c>
    </row>
    <row r="66" spans="1:12" ht="39.75" hidden="1" customHeight="1">
      <c r="A66" s="7">
        <v>1252</v>
      </c>
      <c r="B66" s="8" t="s">
        <v>77</v>
      </c>
      <c r="C66" s="7"/>
      <c r="D66" s="9">
        <f>SUM(D67:D68)</f>
        <v>0</v>
      </c>
      <c r="E66" s="9">
        <f>SUM(E67:E68)</f>
        <v>0</v>
      </c>
      <c r="F66" s="9" t="s">
        <v>19</v>
      </c>
      <c r="G66" s="9">
        <f>SUM(G67:G68)</f>
        <v>0</v>
      </c>
      <c r="H66" s="9">
        <f>SUM(H67:H68)</f>
        <v>0</v>
      </c>
      <c r="I66" s="9" t="s">
        <v>19</v>
      </c>
      <c r="J66" s="9">
        <f>SUM(J67:J68)</f>
        <v>0</v>
      </c>
      <c r="K66" s="9">
        <f>SUM(K67:K68)</f>
        <v>0</v>
      </c>
      <c r="L66" s="9" t="s">
        <v>19</v>
      </c>
    </row>
    <row r="67" spans="1:12" ht="39.75" hidden="1" customHeight="1">
      <c r="A67" s="7">
        <v>1253</v>
      </c>
      <c r="B67" s="8" t="s">
        <v>78</v>
      </c>
      <c r="C67" s="7"/>
      <c r="D67" s="9">
        <f>SUM(E67,F67)</f>
        <v>0</v>
      </c>
      <c r="E67" s="9">
        <v>0</v>
      </c>
      <c r="F67" s="9" t="s">
        <v>19</v>
      </c>
      <c r="G67" s="9">
        <f>SUM(H67,I67)</f>
        <v>0</v>
      </c>
      <c r="H67" s="9">
        <v>0</v>
      </c>
      <c r="I67" s="9" t="s">
        <v>19</v>
      </c>
      <c r="J67" s="9">
        <f>SUM(K67,L67)</f>
        <v>0</v>
      </c>
      <c r="K67" s="9">
        <v>0</v>
      </c>
      <c r="L67" s="9" t="s">
        <v>19</v>
      </c>
    </row>
    <row r="68" spans="1:12" ht="39.75" hidden="1" customHeight="1">
      <c r="A68" s="7">
        <v>1254</v>
      </c>
      <c r="B68" s="8" t="s">
        <v>79</v>
      </c>
      <c r="C68" s="7"/>
      <c r="D68" s="9">
        <f>SUM(E68,F68)</f>
        <v>0</v>
      </c>
      <c r="E68" s="9">
        <v>0</v>
      </c>
      <c r="F68" s="9" t="s">
        <v>19</v>
      </c>
      <c r="G68" s="9">
        <f>SUM(H68,I68)</f>
        <v>0</v>
      </c>
      <c r="H68" s="9">
        <v>0</v>
      </c>
      <c r="I68" s="9" t="s">
        <v>19</v>
      </c>
      <c r="J68" s="9">
        <f>SUM(K68,L68)</f>
        <v>0</v>
      </c>
      <c r="K68" s="9">
        <v>0</v>
      </c>
      <c r="L68" s="9" t="s">
        <v>19</v>
      </c>
    </row>
    <row r="69" spans="1:12" ht="39.75" hidden="1" customHeight="1">
      <c r="A69" s="7">
        <v>1255</v>
      </c>
      <c r="B69" s="8" t="s">
        <v>80</v>
      </c>
      <c r="C69" s="7"/>
      <c r="D69" s="9">
        <f>SUM(E69,F69)</f>
        <v>0</v>
      </c>
      <c r="E69" s="9">
        <v>0</v>
      </c>
      <c r="F69" s="9" t="s">
        <v>19</v>
      </c>
      <c r="G69" s="9">
        <f>SUM(H69,I69)</f>
        <v>0</v>
      </c>
      <c r="H69" s="9">
        <v>0</v>
      </c>
      <c r="I69" s="9" t="s">
        <v>19</v>
      </c>
      <c r="J69" s="9">
        <f>SUM(K69,L69)</f>
        <v>0</v>
      </c>
      <c r="K69" s="9">
        <v>0</v>
      </c>
      <c r="L69" s="9" t="s">
        <v>19</v>
      </c>
    </row>
    <row r="70" spans="1:12" ht="39.75" hidden="1" customHeight="1">
      <c r="A70" s="7">
        <v>1256</v>
      </c>
      <c r="B70" s="8" t="s">
        <v>81</v>
      </c>
      <c r="C70" s="7"/>
      <c r="D70" s="9">
        <f>SUM(E70,F70)</f>
        <v>0</v>
      </c>
      <c r="E70" s="9">
        <v>0</v>
      </c>
      <c r="F70" s="9" t="s">
        <v>19</v>
      </c>
      <c r="G70" s="9">
        <f>SUM(H70,I70)</f>
        <v>0</v>
      </c>
      <c r="H70" s="9">
        <v>0</v>
      </c>
      <c r="I70" s="9" t="s">
        <v>19</v>
      </c>
      <c r="J70" s="9">
        <f>SUM(K70,L70)</f>
        <v>0</v>
      </c>
      <c r="K70" s="9">
        <v>0</v>
      </c>
      <c r="L70" s="9" t="s">
        <v>19</v>
      </c>
    </row>
    <row r="71" spans="1:12" ht="39.950000000000003" customHeight="1">
      <c r="A71" s="7">
        <v>1260</v>
      </c>
      <c r="B71" s="8" t="s">
        <v>82</v>
      </c>
      <c r="C71" s="7" t="s">
        <v>83</v>
      </c>
      <c r="D71" s="9">
        <f>SUM(D72,D73)</f>
        <v>29530900</v>
      </c>
      <c r="E71" s="9" t="s">
        <v>19</v>
      </c>
      <c r="F71" s="9">
        <f>SUM(F72,F73)</f>
        <v>29530900</v>
      </c>
      <c r="G71" s="9">
        <f>SUM(G72,G73)</f>
        <v>29530900</v>
      </c>
      <c r="H71" s="9" t="s">
        <v>19</v>
      </c>
      <c r="I71" s="9">
        <f>SUM(I72,I73)</f>
        <v>29530900</v>
      </c>
      <c r="J71" s="9">
        <f>SUM(J72,J73)</f>
        <v>0</v>
      </c>
      <c r="K71" s="9" t="s">
        <v>19</v>
      </c>
      <c r="L71" s="9">
        <f>SUM(L72,L73)</f>
        <v>0</v>
      </c>
    </row>
    <row r="72" spans="1:12" ht="41.25" customHeight="1">
      <c r="A72" s="7">
        <v>1261</v>
      </c>
      <c r="B72" s="8" t="s">
        <v>84</v>
      </c>
      <c r="C72" s="7"/>
      <c r="D72" s="9">
        <f>SUM(E72,F72)</f>
        <v>29530900</v>
      </c>
      <c r="E72" s="9" t="s">
        <v>19</v>
      </c>
      <c r="F72" s="9">
        <v>29530900</v>
      </c>
      <c r="G72" s="9">
        <f>SUM(H72,I72)</f>
        <v>29530900</v>
      </c>
      <c r="H72" s="9" t="s">
        <v>19</v>
      </c>
      <c r="I72" s="9">
        <v>29530900</v>
      </c>
      <c r="J72" s="9">
        <f>SUM(K72,L72)</f>
        <v>0</v>
      </c>
      <c r="K72" s="9" t="s">
        <v>19</v>
      </c>
      <c r="L72" s="9">
        <v>0</v>
      </c>
    </row>
    <row r="73" spans="1:12" ht="39.75" hidden="1" customHeight="1">
      <c r="A73" s="7">
        <v>1262</v>
      </c>
      <c r="B73" s="8" t="s">
        <v>85</v>
      </c>
      <c r="C73" s="7"/>
      <c r="D73" s="9">
        <f>SUM(E73,F73)</f>
        <v>0</v>
      </c>
      <c r="E73" s="9" t="s">
        <v>19</v>
      </c>
      <c r="F73" s="9">
        <v>0</v>
      </c>
      <c r="G73" s="9">
        <f>SUM(H73,I73)</f>
        <v>0</v>
      </c>
      <c r="H73" s="9" t="s">
        <v>19</v>
      </c>
      <c r="I73" s="9">
        <v>0</v>
      </c>
      <c r="J73" s="9">
        <f>SUM(K73,L73)</f>
        <v>0</v>
      </c>
      <c r="K73" s="9" t="s">
        <v>19</v>
      </c>
      <c r="L73" s="9">
        <v>0</v>
      </c>
    </row>
    <row r="74" spans="1:12" ht="39.75" customHeight="1">
      <c r="A74" s="7">
        <v>1300</v>
      </c>
      <c r="B74" s="8" t="s">
        <v>86</v>
      </c>
      <c r="C74" s="7" t="s">
        <v>87</v>
      </c>
      <c r="D74" s="9">
        <f t="shared" ref="D74:L74" si="5">SUM(D75,D77,D79,D84,D88,D112,D115,D118,D121)</f>
        <v>11331000</v>
      </c>
      <c r="E74" s="9">
        <f t="shared" si="5"/>
        <v>11331000</v>
      </c>
      <c r="F74" s="9">
        <f t="shared" si="5"/>
        <v>30000000</v>
      </c>
      <c r="G74" s="9">
        <f t="shared" si="5"/>
        <v>11331000</v>
      </c>
      <c r="H74" s="9">
        <f t="shared" si="5"/>
        <v>11331000</v>
      </c>
      <c r="I74" s="9">
        <f t="shared" si="5"/>
        <v>30000000</v>
      </c>
      <c r="J74" s="9">
        <f t="shared" si="5"/>
        <v>3667979</v>
      </c>
      <c r="K74" s="9">
        <f t="shared" si="5"/>
        <v>3667979</v>
      </c>
      <c r="L74" s="9">
        <f t="shared" si="5"/>
        <v>0</v>
      </c>
    </row>
    <row r="75" spans="1:12" ht="39.75" hidden="1" customHeight="1">
      <c r="A75" s="7">
        <v>1310</v>
      </c>
      <c r="B75" s="8" t="s">
        <v>88</v>
      </c>
      <c r="C75" s="7" t="s">
        <v>89</v>
      </c>
      <c r="D75" s="9">
        <f>SUM(D76)</f>
        <v>0</v>
      </c>
      <c r="E75" s="9" t="s">
        <v>19</v>
      </c>
      <c r="F75" s="9">
        <f>SUM(F76)</f>
        <v>0</v>
      </c>
      <c r="G75" s="9">
        <f>SUM(G76)</f>
        <v>0</v>
      </c>
      <c r="H75" s="9" t="s">
        <v>19</v>
      </c>
      <c r="I75" s="9">
        <f>SUM(I76)</f>
        <v>0</v>
      </c>
      <c r="J75" s="9">
        <f>SUM(J76)</f>
        <v>0</v>
      </c>
      <c r="K75" s="9" t="s">
        <v>19</v>
      </c>
      <c r="L75" s="9">
        <f>SUM(L76)</f>
        <v>0</v>
      </c>
    </row>
    <row r="76" spans="1:12" ht="39.75" hidden="1" customHeight="1">
      <c r="A76" s="7">
        <v>1311</v>
      </c>
      <c r="B76" s="8" t="s">
        <v>90</v>
      </c>
      <c r="C76" s="7"/>
      <c r="D76" s="9">
        <f>SUM(E76,F76)</f>
        <v>0</v>
      </c>
      <c r="E76" s="9" t="s">
        <v>19</v>
      </c>
      <c r="F76" s="9">
        <v>0</v>
      </c>
      <c r="G76" s="9">
        <f>SUM(H76,I76)</f>
        <v>0</v>
      </c>
      <c r="H76" s="9" t="s">
        <v>19</v>
      </c>
      <c r="I76" s="9">
        <v>0</v>
      </c>
      <c r="J76" s="9">
        <f>SUM(K76,L76)</f>
        <v>0</v>
      </c>
      <c r="K76" s="9" t="s">
        <v>19</v>
      </c>
      <c r="L76" s="9">
        <v>0</v>
      </c>
    </row>
    <row r="77" spans="1:12" ht="39.75" hidden="1" customHeight="1">
      <c r="A77" s="7">
        <v>1320</v>
      </c>
      <c r="B77" s="8" t="s">
        <v>91</v>
      </c>
      <c r="C77" s="7" t="s">
        <v>92</v>
      </c>
      <c r="D77" s="9">
        <f>SUM(D78)</f>
        <v>0</v>
      </c>
      <c r="E77" s="9">
        <f>SUM(E78)</f>
        <v>0</v>
      </c>
      <c r="F77" s="9" t="s">
        <v>19</v>
      </c>
      <c r="G77" s="9">
        <f>SUM(G78)</f>
        <v>0</v>
      </c>
      <c r="H77" s="9">
        <f>SUM(H78)</f>
        <v>0</v>
      </c>
      <c r="I77" s="9" t="s">
        <v>19</v>
      </c>
      <c r="J77" s="9">
        <f>SUM(J78)</f>
        <v>0</v>
      </c>
      <c r="K77" s="9">
        <f>SUM(K78)</f>
        <v>0</v>
      </c>
      <c r="L77" s="9" t="s">
        <v>19</v>
      </c>
    </row>
    <row r="78" spans="1:12" ht="39.75" hidden="1" customHeight="1">
      <c r="A78" s="7">
        <v>1321</v>
      </c>
      <c r="B78" s="8" t="s">
        <v>93</v>
      </c>
      <c r="C78" s="7"/>
      <c r="D78" s="9">
        <f>SUM(E78,F78)</f>
        <v>0</v>
      </c>
      <c r="E78" s="9">
        <v>0</v>
      </c>
      <c r="F78" s="9" t="s">
        <v>19</v>
      </c>
      <c r="G78" s="9">
        <f>SUM(H78,I78)</f>
        <v>0</v>
      </c>
      <c r="H78" s="9">
        <v>0</v>
      </c>
      <c r="I78" s="9" t="s">
        <v>19</v>
      </c>
      <c r="J78" s="9">
        <f>SUM(K78,L78)</f>
        <v>0</v>
      </c>
      <c r="K78" s="9">
        <v>0</v>
      </c>
      <c r="L78" s="9" t="s">
        <v>19</v>
      </c>
    </row>
    <row r="79" spans="1:12" ht="39.950000000000003" customHeight="1">
      <c r="A79" s="7">
        <v>1330</v>
      </c>
      <c r="B79" s="8" t="s">
        <v>94</v>
      </c>
      <c r="C79" s="7" t="s">
        <v>95</v>
      </c>
      <c r="D79" s="9">
        <f>SUM(D80:D83)</f>
        <v>8711000</v>
      </c>
      <c r="E79" s="9">
        <f>SUM(E80:E83)</f>
        <v>8711000</v>
      </c>
      <c r="F79" s="9" t="s">
        <v>19</v>
      </c>
      <c r="G79" s="9">
        <f>SUM(G80:G83)</f>
        <v>8711000</v>
      </c>
      <c r="H79" s="9">
        <f>SUM(H80:H83)</f>
        <v>8711000</v>
      </c>
      <c r="I79" s="9" t="s">
        <v>19</v>
      </c>
      <c r="J79" s="9">
        <f>SUM(J80:J83)</f>
        <v>2598951</v>
      </c>
      <c r="K79" s="9">
        <f>SUM(K80:K83)</f>
        <v>2598951</v>
      </c>
      <c r="L79" s="9" t="s">
        <v>19</v>
      </c>
    </row>
    <row r="80" spans="1:12" ht="39.950000000000003" customHeight="1">
      <c r="A80" s="7">
        <v>1331</v>
      </c>
      <c r="B80" s="8" t="s">
        <v>96</v>
      </c>
      <c r="C80" s="7"/>
      <c r="D80" s="9">
        <f>SUM(E80,F80)</f>
        <v>8711000</v>
      </c>
      <c r="E80" s="9">
        <v>8711000</v>
      </c>
      <c r="F80" s="9" t="s">
        <v>19</v>
      </c>
      <c r="G80" s="9">
        <f>SUM(H80,I80)</f>
        <v>8711000</v>
      </c>
      <c r="H80" s="9">
        <v>8711000</v>
      </c>
      <c r="I80" s="9" t="s">
        <v>19</v>
      </c>
      <c r="J80" s="9">
        <f>SUM(K80,L80)</f>
        <v>2598951</v>
      </c>
      <c r="K80" s="9">
        <v>2598951</v>
      </c>
      <c r="L80" s="9" t="s">
        <v>19</v>
      </c>
    </row>
    <row r="81" spans="1:12" ht="39.75" hidden="1" customHeight="1">
      <c r="A81" s="7">
        <v>1332</v>
      </c>
      <c r="B81" s="8" t="s">
        <v>97</v>
      </c>
      <c r="C81" s="7"/>
      <c r="D81" s="9">
        <f>SUM(E81,F81)</f>
        <v>0</v>
      </c>
      <c r="E81" s="9">
        <v>0</v>
      </c>
      <c r="F81" s="9" t="s">
        <v>19</v>
      </c>
      <c r="G81" s="9">
        <f>SUM(H81,I81)</f>
        <v>0</v>
      </c>
      <c r="H81" s="9">
        <v>0</v>
      </c>
      <c r="I81" s="9" t="s">
        <v>19</v>
      </c>
      <c r="J81" s="9">
        <f>SUM(K81,L81)</f>
        <v>0</v>
      </c>
      <c r="K81" s="9">
        <v>0</v>
      </c>
      <c r="L81" s="9" t="s">
        <v>19</v>
      </c>
    </row>
    <row r="82" spans="1:12" ht="39.75" hidden="1" customHeight="1">
      <c r="A82" s="7">
        <v>1333</v>
      </c>
      <c r="B82" s="8" t="s">
        <v>98</v>
      </c>
      <c r="C82" s="7"/>
      <c r="D82" s="9">
        <f>SUM(E82,F82)</f>
        <v>0</v>
      </c>
      <c r="E82" s="9">
        <v>0</v>
      </c>
      <c r="F82" s="9" t="s">
        <v>19</v>
      </c>
      <c r="G82" s="9">
        <f>SUM(H82,I82)</f>
        <v>0</v>
      </c>
      <c r="H82" s="9">
        <v>0</v>
      </c>
      <c r="I82" s="9" t="s">
        <v>19</v>
      </c>
      <c r="J82" s="9">
        <f>SUM(K82,L82)</f>
        <v>0</v>
      </c>
      <c r="K82" s="9">
        <v>0</v>
      </c>
      <c r="L82" s="9" t="s">
        <v>19</v>
      </c>
    </row>
    <row r="83" spans="1:12" ht="39.75" hidden="1" customHeight="1">
      <c r="A83" s="7">
        <v>1334</v>
      </c>
      <c r="B83" s="8" t="s">
        <v>99</v>
      </c>
      <c r="C83" s="7"/>
      <c r="D83" s="9">
        <f>SUM(E83,F83)</f>
        <v>0</v>
      </c>
      <c r="E83" s="9">
        <v>0</v>
      </c>
      <c r="F83" s="9" t="s">
        <v>19</v>
      </c>
      <c r="G83" s="9">
        <f>SUM(H83,I83)</f>
        <v>0</v>
      </c>
      <c r="H83" s="9">
        <v>0</v>
      </c>
      <c r="I83" s="9" t="s">
        <v>19</v>
      </c>
      <c r="J83" s="9">
        <f>SUM(K83,L83)</f>
        <v>0</v>
      </c>
      <c r="K83" s="9">
        <v>0</v>
      </c>
      <c r="L83" s="9" t="s">
        <v>19</v>
      </c>
    </row>
    <row r="84" spans="1:12" ht="39.75" hidden="1" customHeight="1">
      <c r="A84" s="7">
        <v>1340</v>
      </c>
      <c r="B84" s="8" t="s">
        <v>100</v>
      </c>
      <c r="C84" s="7" t="s">
        <v>101</v>
      </c>
      <c r="D84" s="9">
        <f>SUM(D85,D86,D87)</f>
        <v>0</v>
      </c>
      <c r="E84" s="9">
        <f>SUM(E85,E86,E87)</f>
        <v>0</v>
      </c>
      <c r="F84" s="9" t="s">
        <v>19</v>
      </c>
      <c r="G84" s="9">
        <f>SUM(G85,G86,G87)</f>
        <v>0</v>
      </c>
      <c r="H84" s="9">
        <f>SUM(H85,H86,H87)</f>
        <v>0</v>
      </c>
      <c r="I84" s="9" t="s">
        <v>19</v>
      </c>
      <c r="J84" s="9">
        <f>SUM(J85,J86,J87)</f>
        <v>0</v>
      </c>
      <c r="K84" s="9">
        <f>SUM(K85,K86,K87)</f>
        <v>0</v>
      </c>
      <c r="L84" s="9" t="s">
        <v>19</v>
      </c>
    </row>
    <row r="85" spans="1:12" ht="39.75" hidden="1" customHeight="1">
      <c r="A85" s="7">
        <v>1341</v>
      </c>
      <c r="B85" s="8" t="s">
        <v>102</v>
      </c>
      <c r="C85" s="7"/>
      <c r="D85" s="9">
        <f>SUM(E85,F85)</f>
        <v>0</v>
      </c>
      <c r="E85" s="9">
        <v>0</v>
      </c>
      <c r="F85" s="9" t="s">
        <v>19</v>
      </c>
      <c r="G85" s="9">
        <f>SUM(H85,I85)</f>
        <v>0</v>
      </c>
      <c r="H85" s="9">
        <v>0</v>
      </c>
      <c r="I85" s="9" t="s">
        <v>19</v>
      </c>
      <c r="J85" s="9">
        <f>SUM(K85,L85)</f>
        <v>0</v>
      </c>
      <c r="K85" s="9">
        <v>0</v>
      </c>
      <c r="L85" s="9" t="s">
        <v>19</v>
      </c>
    </row>
    <row r="86" spans="1:12" ht="39.75" hidden="1" customHeight="1">
      <c r="A86" s="7">
        <v>1342</v>
      </c>
      <c r="B86" s="8" t="s">
        <v>103</v>
      </c>
      <c r="C86" s="7"/>
      <c r="D86" s="9">
        <f>SUM(E86,F86)</f>
        <v>0</v>
      </c>
      <c r="E86" s="9">
        <v>0</v>
      </c>
      <c r="F86" s="9" t="s">
        <v>19</v>
      </c>
      <c r="G86" s="9">
        <f>SUM(H86,I86)</f>
        <v>0</v>
      </c>
      <c r="H86" s="9">
        <v>0</v>
      </c>
      <c r="I86" s="9" t="s">
        <v>19</v>
      </c>
      <c r="J86" s="9">
        <f>SUM(K86,L86)</f>
        <v>0</v>
      </c>
      <c r="K86" s="9">
        <v>0</v>
      </c>
      <c r="L86" s="9" t="s">
        <v>19</v>
      </c>
    </row>
    <row r="87" spans="1:12" ht="39.75" hidden="1" customHeight="1">
      <c r="A87" s="7">
        <v>1343</v>
      </c>
      <c r="B87" s="8" t="s">
        <v>104</v>
      </c>
      <c r="C87" s="7"/>
      <c r="D87" s="9">
        <f>SUM(E87,F87)</f>
        <v>0</v>
      </c>
      <c r="E87" s="9">
        <v>0</v>
      </c>
      <c r="F87" s="9" t="s">
        <v>19</v>
      </c>
      <c r="G87" s="9">
        <f>SUM(H87,I87)</f>
        <v>0</v>
      </c>
      <c r="H87" s="9">
        <v>0</v>
      </c>
      <c r="I87" s="9" t="s">
        <v>19</v>
      </c>
      <c r="J87" s="9">
        <f>SUM(K87,L87)</f>
        <v>0</v>
      </c>
      <c r="K87" s="9">
        <v>0</v>
      </c>
      <c r="L87" s="9" t="s">
        <v>19</v>
      </c>
    </row>
    <row r="88" spans="1:12" ht="39.950000000000003" customHeight="1">
      <c r="A88" s="7">
        <v>1350</v>
      </c>
      <c r="B88" s="8" t="s">
        <v>105</v>
      </c>
      <c r="C88" s="7" t="s">
        <v>106</v>
      </c>
      <c r="D88" s="9">
        <f>SUM(D89,D110,D111)</f>
        <v>2620000</v>
      </c>
      <c r="E88" s="9">
        <f>SUM(E89,E110,E111)</f>
        <v>2620000</v>
      </c>
      <c r="F88" s="9" t="s">
        <v>19</v>
      </c>
      <c r="G88" s="9">
        <f>SUM(G89,G110,G111)</f>
        <v>2620000</v>
      </c>
      <c r="H88" s="9">
        <f>SUM(H89,H110,H111)</f>
        <v>2620000</v>
      </c>
      <c r="I88" s="9" t="s">
        <v>19</v>
      </c>
      <c r="J88" s="9">
        <f>SUM(J89,J110,J111)</f>
        <v>408000</v>
      </c>
      <c r="K88" s="9">
        <f>SUM(K89,K110,K111)</f>
        <v>408000</v>
      </c>
      <c r="L88" s="9" t="s">
        <v>19</v>
      </c>
    </row>
    <row r="89" spans="1:12" ht="77.25" customHeight="1">
      <c r="A89" s="7">
        <v>1351</v>
      </c>
      <c r="B89" s="8" t="s">
        <v>107</v>
      </c>
      <c r="C89" s="7"/>
      <c r="D89" s="9">
        <f>SUM(D90:D109)</f>
        <v>2620000</v>
      </c>
      <c r="E89" s="9">
        <f>SUM(E90:E109)</f>
        <v>2620000</v>
      </c>
      <c r="F89" s="9" t="s">
        <v>19</v>
      </c>
      <c r="G89" s="9">
        <f>SUM(G90:G109)</f>
        <v>2620000</v>
      </c>
      <c r="H89" s="9">
        <f>SUM(H90:H109)</f>
        <v>2620000</v>
      </c>
      <c r="I89" s="9" t="s">
        <v>19</v>
      </c>
      <c r="J89" s="9">
        <f>SUM(J90:J109)</f>
        <v>408000</v>
      </c>
      <c r="K89" s="9">
        <f>SUM(K90:K109)</f>
        <v>408000</v>
      </c>
      <c r="L89" s="9" t="s">
        <v>19</v>
      </c>
    </row>
    <row r="90" spans="1:12" ht="39.75" hidden="1" customHeight="1">
      <c r="A90" s="7">
        <v>13501</v>
      </c>
      <c r="B90" s="8" t="s">
        <v>108</v>
      </c>
      <c r="C90" s="7"/>
      <c r="D90" s="9">
        <f t="shared" ref="D90:D111" si="6">SUM(E90,F90)</f>
        <v>0</v>
      </c>
      <c r="E90" s="9">
        <v>0</v>
      </c>
      <c r="F90" s="9" t="s">
        <v>19</v>
      </c>
      <c r="G90" s="9">
        <f t="shared" ref="G90:G111" si="7">SUM(H90,I90)</f>
        <v>0</v>
      </c>
      <c r="H90" s="9">
        <v>0</v>
      </c>
      <c r="I90" s="9" t="s">
        <v>19</v>
      </c>
      <c r="J90" s="9">
        <f t="shared" ref="J90:J111" si="8">SUM(K90,L90)</f>
        <v>0</v>
      </c>
      <c r="K90" s="9">
        <v>0</v>
      </c>
      <c r="L90" s="9" t="s">
        <v>19</v>
      </c>
    </row>
    <row r="91" spans="1:12" ht="39.75" hidden="1" customHeight="1">
      <c r="A91" s="7">
        <v>13502</v>
      </c>
      <c r="B91" s="8" t="s">
        <v>109</v>
      </c>
      <c r="C91" s="7"/>
      <c r="D91" s="9">
        <f t="shared" si="6"/>
        <v>0</v>
      </c>
      <c r="E91" s="9">
        <v>0</v>
      </c>
      <c r="F91" s="9" t="s">
        <v>19</v>
      </c>
      <c r="G91" s="9">
        <f t="shared" si="7"/>
        <v>0</v>
      </c>
      <c r="H91" s="9">
        <v>0</v>
      </c>
      <c r="I91" s="9" t="s">
        <v>19</v>
      </c>
      <c r="J91" s="9">
        <f t="shared" si="8"/>
        <v>0</v>
      </c>
      <c r="K91" s="9">
        <v>0</v>
      </c>
      <c r="L91" s="9" t="s">
        <v>19</v>
      </c>
    </row>
    <row r="92" spans="1:12" ht="56.25" customHeight="1">
      <c r="A92" s="7">
        <v>13503</v>
      </c>
      <c r="B92" s="8" t="s">
        <v>110</v>
      </c>
      <c r="C92" s="7"/>
      <c r="D92" s="9">
        <f t="shared" si="6"/>
        <v>1000000</v>
      </c>
      <c r="E92" s="9">
        <v>1000000</v>
      </c>
      <c r="F92" s="9" t="s">
        <v>19</v>
      </c>
      <c r="G92" s="9">
        <f t="shared" si="7"/>
        <v>1000000</v>
      </c>
      <c r="H92" s="9">
        <v>1000000</v>
      </c>
      <c r="I92" s="9" t="s">
        <v>19</v>
      </c>
      <c r="J92" s="9">
        <f t="shared" si="8"/>
        <v>3000</v>
      </c>
      <c r="K92" s="9">
        <v>3000</v>
      </c>
      <c r="L92" s="9" t="s">
        <v>19</v>
      </c>
    </row>
    <row r="93" spans="1:12" ht="39.75" hidden="1" customHeight="1">
      <c r="A93" s="7">
        <v>13504</v>
      </c>
      <c r="B93" s="8" t="s">
        <v>111</v>
      </c>
      <c r="C93" s="7"/>
      <c r="D93" s="9">
        <f t="shared" si="6"/>
        <v>0</v>
      </c>
      <c r="E93" s="9">
        <v>0</v>
      </c>
      <c r="F93" s="9" t="s">
        <v>19</v>
      </c>
      <c r="G93" s="9">
        <f t="shared" si="7"/>
        <v>0</v>
      </c>
      <c r="H93" s="9">
        <v>0</v>
      </c>
      <c r="I93" s="9" t="s">
        <v>19</v>
      </c>
      <c r="J93" s="9">
        <f t="shared" si="8"/>
        <v>0</v>
      </c>
      <c r="K93" s="9">
        <v>0</v>
      </c>
      <c r="L93" s="9" t="s">
        <v>19</v>
      </c>
    </row>
    <row r="94" spans="1:12" ht="39.75" hidden="1" customHeight="1">
      <c r="A94" s="7">
        <v>13505</v>
      </c>
      <c r="B94" s="8" t="s">
        <v>112</v>
      </c>
      <c r="C94" s="7"/>
      <c r="D94" s="9">
        <f t="shared" si="6"/>
        <v>0</v>
      </c>
      <c r="E94" s="9">
        <v>0</v>
      </c>
      <c r="F94" s="9" t="s">
        <v>19</v>
      </c>
      <c r="G94" s="9">
        <f t="shared" si="7"/>
        <v>0</v>
      </c>
      <c r="H94" s="9">
        <v>0</v>
      </c>
      <c r="I94" s="9" t="s">
        <v>19</v>
      </c>
      <c r="J94" s="9">
        <f t="shared" si="8"/>
        <v>0</v>
      </c>
      <c r="K94" s="9">
        <v>0</v>
      </c>
      <c r="L94" s="9" t="s">
        <v>19</v>
      </c>
    </row>
    <row r="95" spans="1:12" ht="39.75" hidden="1" customHeight="1">
      <c r="A95" s="7">
        <v>13506</v>
      </c>
      <c r="B95" s="8" t="s">
        <v>113</v>
      </c>
      <c r="C95" s="7"/>
      <c r="D95" s="9">
        <f t="shared" si="6"/>
        <v>0</v>
      </c>
      <c r="E95" s="9">
        <v>0</v>
      </c>
      <c r="F95" s="9" t="s">
        <v>19</v>
      </c>
      <c r="G95" s="9">
        <f t="shared" si="7"/>
        <v>0</v>
      </c>
      <c r="H95" s="9">
        <v>0</v>
      </c>
      <c r="I95" s="9" t="s">
        <v>19</v>
      </c>
      <c r="J95" s="9">
        <f t="shared" si="8"/>
        <v>0</v>
      </c>
      <c r="K95" s="9">
        <v>0</v>
      </c>
      <c r="L95" s="9" t="s">
        <v>19</v>
      </c>
    </row>
    <row r="96" spans="1:12" ht="53.25" customHeight="1">
      <c r="A96" s="7">
        <v>13507</v>
      </c>
      <c r="B96" s="8" t="s">
        <v>114</v>
      </c>
      <c r="C96" s="7"/>
      <c r="D96" s="9">
        <f t="shared" si="6"/>
        <v>1620000</v>
      </c>
      <c r="E96" s="9">
        <v>1620000</v>
      </c>
      <c r="F96" s="9" t="s">
        <v>19</v>
      </c>
      <c r="G96" s="9">
        <f t="shared" si="7"/>
        <v>1620000</v>
      </c>
      <c r="H96" s="9">
        <v>1620000</v>
      </c>
      <c r="I96" s="9" t="s">
        <v>19</v>
      </c>
      <c r="J96" s="9">
        <f t="shared" si="8"/>
        <v>405000</v>
      </c>
      <c r="K96" s="9">
        <v>405000</v>
      </c>
      <c r="L96" s="9" t="s">
        <v>19</v>
      </c>
    </row>
    <row r="97" spans="1:12" ht="39.75" hidden="1" customHeight="1">
      <c r="A97" s="7">
        <v>13508</v>
      </c>
      <c r="B97" s="8" t="s">
        <v>115</v>
      </c>
      <c r="C97" s="7"/>
      <c r="D97" s="9">
        <f t="shared" si="6"/>
        <v>0</v>
      </c>
      <c r="E97" s="9">
        <v>0</v>
      </c>
      <c r="F97" s="9" t="s">
        <v>19</v>
      </c>
      <c r="G97" s="9">
        <f t="shared" si="7"/>
        <v>0</v>
      </c>
      <c r="H97" s="9">
        <v>0</v>
      </c>
      <c r="I97" s="9" t="s">
        <v>19</v>
      </c>
      <c r="J97" s="9">
        <f t="shared" si="8"/>
        <v>0</v>
      </c>
      <c r="K97" s="9">
        <v>0</v>
      </c>
      <c r="L97" s="9" t="s">
        <v>19</v>
      </c>
    </row>
    <row r="98" spans="1:12" ht="39.75" hidden="1" customHeight="1">
      <c r="A98" s="7">
        <v>13509</v>
      </c>
      <c r="B98" s="8" t="s">
        <v>116</v>
      </c>
      <c r="C98" s="7"/>
      <c r="D98" s="9">
        <f t="shared" si="6"/>
        <v>0</v>
      </c>
      <c r="E98" s="9">
        <v>0</v>
      </c>
      <c r="F98" s="9" t="s">
        <v>19</v>
      </c>
      <c r="G98" s="9">
        <f t="shared" si="7"/>
        <v>0</v>
      </c>
      <c r="H98" s="9">
        <v>0</v>
      </c>
      <c r="I98" s="9" t="s">
        <v>19</v>
      </c>
      <c r="J98" s="9">
        <f t="shared" si="8"/>
        <v>0</v>
      </c>
      <c r="K98" s="9">
        <v>0</v>
      </c>
      <c r="L98" s="9" t="s">
        <v>19</v>
      </c>
    </row>
    <row r="99" spans="1:12" ht="39.75" hidden="1" customHeight="1">
      <c r="A99" s="7">
        <v>13510</v>
      </c>
      <c r="B99" s="8" t="s">
        <v>117</v>
      </c>
      <c r="C99" s="7"/>
      <c r="D99" s="9">
        <f t="shared" si="6"/>
        <v>0</v>
      </c>
      <c r="E99" s="9">
        <v>0</v>
      </c>
      <c r="F99" s="9" t="s">
        <v>19</v>
      </c>
      <c r="G99" s="9">
        <f t="shared" si="7"/>
        <v>0</v>
      </c>
      <c r="H99" s="9">
        <v>0</v>
      </c>
      <c r="I99" s="9" t="s">
        <v>19</v>
      </c>
      <c r="J99" s="9">
        <f t="shared" si="8"/>
        <v>0</v>
      </c>
      <c r="K99" s="9">
        <v>0</v>
      </c>
      <c r="L99" s="9" t="s">
        <v>19</v>
      </c>
    </row>
    <row r="100" spans="1:12" ht="39.75" hidden="1" customHeight="1">
      <c r="A100" s="7">
        <v>13511</v>
      </c>
      <c r="B100" s="8" t="s">
        <v>118</v>
      </c>
      <c r="C100" s="7"/>
      <c r="D100" s="9">
        <f t="shared" si="6"/>
        <v>0</v>
      </c>
      <c r="E100" s="9">
        <v>0</v>
      </c>
      <c r="F100" s="9" t="s">
        <v>19</v>
      </c>
      <c r="G100" s="9">
        <f t="shared" si="7"/>
        <v>0</v>
      </c>
      <c r="H100" s="9">
        <v>0</v>
      </c>
      <c r="I100" s="9" t="s">
        <v>19</v>
      </c>
      <c r="J100" s="9">
        <f t="shared" si="8"/>
        <v>0</v>
      </c>
      <c r="K100" s="9">
        <v>0</v>
      </c>
      <c r="L100" s="9" t="s">
        <v>19</v>
      </c>
    </row>
    <row r="101" spans="1:12" ht="39.75" hidden="1" customHeight="1">
      <c r="A101" s="7">
        <v>13512</v>
      </c>
      <c r="B101" s="8" t="s">
        <v>119</v>
      </c>
      <c r="C101" s="7"/>
      <c r="D101" s="9">
        <f t="shared" si="6"/>
        <v>0</v>
      </c>
      <c r="E101" s="9">
        <v>0</v>
      </c>
      <c r="F101" s="9" t="s">
        <v>19</v>
      </c>
      <c r="G101" s="9">
        <f t="shared" si="7"/>
        <v>0</v>
      </c>
      <c r="H101" s="9">
        <v>0</v>
      </c>
      <c r="I101" s="9" t="s">
        <v>19</v>
      </c>
      <c r="J101" s="9">
        <f t="shared" si="8"/>
        <v>0</v>
      </c>
      <c r="K101" s="9">
        <v>0</v>
      </c>
      <c r="L101" s="9" t="s">
        <v>19</v>
      </c>
    </row>
    <row r="102" spans="1:12" ht="39.75" hidden="1" customHeight="1">
      <c r="A102" s="7">
        <v>13513</v>
      </c>
      <c r="B102" s="8" t="s">
        <v>120</v>
      </c>
      <c r="C102" s="7"/>
      <c r="D102" s="9">
        <f t="shared" si="6"/>
        <v>0</v>
      </c>
      <c r="E102" s="9">
        <v>0</v>
      </c>
      <c r="F102" s="9" t="s">
        <v>19</v>
      </c>
      <c r="G102" s="9">
        <f t="shared" si="7"/>
        <v>0</v>
      </c>
      <c r="H102" s="9">
        <v>0</v>
      </c>
      <c r="I102" s="9" t="s">
        <v>19</v>
      </c>
      <c r="J102" s="9">
        <f t="shared" si="8"/>
        <v>0</v>
      </c>
      <c r="K102" s="9">
        <v>0</v>
      </c>
      <c r="L102" s="9" t="s">
        <v>19</v>
      </c>
    </row>
    <row r="103" spans="1:12" ht="39.75" hidden="1" customHeight="1">
      <c r="A103" s="7">
        <v>13514</v>
      </c>
      <c r="B103" s="8" t="s">
        <v>121</v>
      </c>
      <c r="C103" s="7"/>
      <c r="D103" s="9">
        <f t="shared" si="6"/>
        <v>0</v>
      </c>
      <c r="E103" s="9">
        <v>0</v>
      </c>
      <c r="F103" s="9" t="s">
        <v>19</v>
      </c>
      <c r="G103" s="9">
        <f t="shared" si="7"/>
        <v>0</v>
      </c>
      <c r="H103" s="9">
        <v>0</v>
      </c>
      <c r="I103" s="9" t="s">
        <v>19</v>
      </c>
      <c r="J103" s="9">
        <f t="shared" si="8"/>
        <v>0</v>
      </c>
      <c r="K103" s="9">
        <v>0</v>
      </c>
      <c r="L103" s="9" t="s">
        <v>19</v>
      </c>
    </row>
    <row r="104" spans="1:12" ht="39.75" hidden="1" customHeight="1">
      <c r="A104" s="7">
        <v>13515</v>
      </c>
      <c r="B104" s="8" t="s">
        <v>122</v>
      </c>
      <c r="C104" s="7"/>
      <c r="D104" s="9">
        <f t="shared" si="6"/>
        <v>0</v>
      </c>
      <c r="E104" s="9">
        <v>0</v>
      </c>
      <c r="F104" s="9" t="s">
        <v>19</v>
      </c>
      <c r="G104" s="9">
        <f t="shared" si="7"/>
        <v>0</v>
      </c>
      <c r="H104" s="9">
        <v>0</v>
      </c>
      <c r="I104" s="9" t="s">
        <v>19</v>
      </c>
      <c r="J104" s="9">
        <f t="shared" si="8"/>
        <v>0</v>
      </c>
      <c r="K104" s="9">
        <v>0</v>
      </c>
      <c r="L104" s="9" t="s">
        <v>19</v>
      </c>
    </row>
    <row r="105" spans="1:12" ht="39.75" hidden="1" customHeight="1">
      <c r="A105" s="7">
        <v>13516</v>
      </c>
      <c r="B105" s="8" t="s">
        <v>123</v>
      </c>
      <c r="C105" s="7"/>
      <c r="D105" s="9">
        <f t="shared" si="6"/>
        <v>0</v>
      </c>
      <c r="E105" s="9">
        <v>0</v>
      </c>
      <c r="F105" s="9" t="s">
        <v>19</v>
      </c>
      <c r="G105" s="9">
        <f t="shared" si="7"/>
        <v>0</v>
      </c>
      <c r="H105" s="9">
        <v>0</v>
      </c>
      <c r="I105" s="9" t="s">
        <v>19</v>
      </c>
      <c r="J105" s="9">
        <f t="shared" si="8"/>
        <v>0</v>
      </c>
      <c r="K105" s="9">
        <v>0</v>
      </c>
      <c r="L105" s="9" t="s">
        <v>19</v>
      </c>
    </row>
    <row r="106" spans="1:12" ht="39.75" hidden="1" customHeight="1">
      <c r="A106" s="7">
        <v>13517</v>
      </c>
      <c r="B106" s="8" t="s">
        <v>124</v>
      </c>
      <c r="C106" s="7"/>
      <c r="D106" s="9">
        <f t="shared" si="6"/>
        <v>0</v>
      </c>
      <c r="E106" s="9">
        <v>0</v>
      </c>
      <c r="F106" s="9" t="s">
        <v>19</v>
      </c>
      <c r="G106" s="9">
        <f t="shared" si="7"/>
        <v>0</v>
      </c>
      <c r="H106" s="9">
        <v>0</v>
      </c>
      <c r="I106" s="9" t="s">
        <v>19</v>
      </c>
      <c r="J106" s="9">
        <f t="shared" si="8"/>
        <v>0</v>
      </c>
      <c r="K106" s="9">
        <v>0</v>
      </c>
      <c r="L106" s="9" t="s">
        <v>19</v>
      </c>
    </row>
    <row r="107" spans="1:12" ht="39.75" hidden="1" customHeight="1">
      <c r="A107" s="7">
        <v>13518</v>
      </c>
      <c r="B107" s="8" t="s">
        <v>125</v>
      </c>
      <c r="C107" s="7"/>
      <c r="D107" s="9">
        <f t="shared" si="6"/>
        <v>0</v>
      </c>
      <c r="E107" s="9">
        <v>0</v>
      </c>
      <c r="F107" s="9" t="s">
        <v>19</v>
      </c>
      <c r="G107" s="9">
        <f t="shared" si="7"/>
        <v>0</v>
      </c>
      <c r="H107" s="9">
        <v>0</v>
      </c>
      <c r="I107" s="9" t="s">
        <v>19</v>
      </c>
      <c r="J107" s="9">
        <f t="shared" si="8"/>
        <v>0</v>
      </c>
      <c r="K107" s="9">
        <v>0</v>
      </c>
      <c r="L107" s="9" t="s">
        <v>19</v>
      </c>
    </row>
    <row r="108" spans="1:12" ht="39.75" hidden="1" customHeight="1">
      <c r="A108" s="7">
        <v>13519</v>
      </c>
      <c r="B108" s="8" t="s">
        <v>126</v>
      </c>
      <c r="C108" s="7"/>
      <c r="D108" s="9">
        <f t="shared" si="6"/>
        <v>0</v>
      </c>
      <c r="E108" s="9">
        <v>0</v>
      </c>
      <c r="F108" s="9" t="s">
        <v>19</v>
      </c>
      <c r="G108" s="9">
        <f t="shared" si="7"/>
        <v>0</v>
      </c>
      <c r="H108" s="9">
        <v>0</v>
      </c>
      <c r="I108" s="9" t="s">
        <v>19</v>
      </c>
      <c r="J108" s="9">
        <f t="shared" si="8"/>
        <v>0</v>
      </c>
      <c r="K108" s="9">
        <v>0</v>
      </c>
      <c r="L108" s="9" t="s">
        <v>19</v>
      </c>
    </row>
    <row r="109" spans="1:12" ht="39.75" hidden="1" customHeight="1">
      <c r="A109" s="7">
        <v>13520</v>
      </c>
      <c r="B109" s="8" t="s">
        <v>127</v>
      </c>
      <c r="C109" s="7"/>
      <c r="D109" s="9">
        <f t="shared" si="6"/>
        <v>0</v>
      </c>
      <c r="E109" s="9">
        <v>0</v>
      </c>
      <c r="F109" s="9" t="s">
        <v>19</v>
      </c>
      <c r="G109" s="9">
        <f t="shared" si="7"/>
        <v>0</v>
      </c>
      <c r="H109" s="9">
        <v>0</v>
      </c>
      <c r="I109" s="9" t="s">
        <v>19</v>
      </c>
      <c r="J109" s="9">
        <f t="shared" si="8"/>
        <v>0</v>
      </c>
      <c r="K109" s="9">
        <v>0</v>
      </c>
      <c r="L109" s="9" t="s">
        <v>19</v>
      </c>
    </row>
    <row r="110" spans="1:12" ht="39.75" hidden="1" customHeight="1">
      <c r="A110" s="7">
        <v>1352</v>
      </c>
      <c r="B110" s="8" t="s">
        <v>128</v>
      </c>
      <c r="C110" s="7"/>
      <c r="D110" s="9">
        <f t="shared" si="6"/>
        <v>0</v>
      </c>
      <c r="E110" s="9">
        <v>0</v>
      </c>
      <c r="F110" s="9" t="s">
        <v>19</v>
      </c>
      <c r="G110" s="9">
        <f t="shared" si="7"/>
        <v>0</v>
      </c>
      <c r="H110" s="9">
        <v>0</v>
      </c>
      <c r="I110" s="9" t="s">
        <v>19</v>
      </c>
      <c r="J110" s="9">
        <f t="shared" si="8"/>
        <v>0</v>
      </c>
      <c r="K110" s="9">
        <v>0</v>
      </c>
      <c r="L110" s="9" t="s">
        <v>19</v>
      </c>
    </row>
    <row r="111" spans="1:12" ht="39.75" hidden="1" customHeight="1">
      <c r="A111" s="7">
        <v>1353</v>
      </c>
      <c r="B111" s="8" t="s">
        <v>129</v>
      </c>
      <c r="C111" s="7"/>
      <c r="D111" s="9">
        <f t="shared" si="6"/>
        <v>0</v>
      </c>
      <c r="E111" s="9">
        <v>0</v>
      </c>
      <c r="F111" s="9" t="s">
        <v>19</v>
      </c>
      <c r="G111" s="9">
        <f t="shared" si="7"/>
        <v>0</v>
      </c>
      <c r="H111" s="9">
        <v>0</v>
      </c>
      <c r="I111" s="9" t="s">
        <v>19</v>
      </c>
      <c r="J111" s="9">
        <f t="shared" si="8"/>
        <v>0</v>
      </c>
      <c r="K111" s="9">
        <v>0</v>
      </c>
      <c r="L111" s="9" t="s">
        <v>19</v>
      </c>
    </row>
    <row r="112" spans="1:12" ht="39.75" hidden="1" customHeight="1">
      <c r="A112" s="7">
        <v>1360</v>
      </c>
      <c r="B112" s="8" t="s">
        <v>130</v>
      </c>
      <c r="C112" s="7" t="s">
        <v>131</v>
      </c>
      <c r="D112" s="9">
        <f>SUM(D113,D114)</f>
        <v>0</v>
      </c>
      <c r="E112" s="9">
        <f>SUM(E113,E114)</f>
        <v>0</v>
      </c>
      <c r="F112" s="9" t="s">
        <v>19</v>
      </c>
      <c r="G112" s="9">
        <f>SUM(G113,G114)</f>
        <v>0</v>
      </c>
      <c r="H112" s="9">
        <f>SUM(H113,H114)</f>
        <v>0</v>
      </c>
      <c r="I112" s="9" t="s">
        <v>19</v>
      </c>
      <c r="J112" s="9">
        <f>SUM(J113,J114)</f>
        <v>0</v>
      </c>
      <c r="K112" s="9">
        <f>SUM(K113,K114)</f>
        <v>0</v>
      </c>
      <c r="L112" s="9" t="s">
        <v>19</v>
      </c>
    </row>
    <row r="113" spans="1:12" ht="39.75" hidden="1" customHeight="1">
      <c r="A113" s="7">
        <v>1361</v>
      </c>
      <c r="B113" s="8" t="s">
        <v>132</v>
      </c>
      <c r="C113" s="7"/>
      <c r="D113" s="9">
        <f>SUM(E113,F113)</f>
        <v>0</v>
      </c>
      <c r="E113" s="9">
        <v>0</v>
      </c>
      <c r="F113" s="9" t="s">
        <v>19</v>
      </c>
      <c r="G113" s="9">
        <f>SUM(H113,I113)</f>
        <v>0</v>
      </c>
      <c r="H113" s="9">
        <v>0</v>
      </c>
      <c r="I113" s="9" t="s">
        <v>19</v>
      </c>
      <c r="J113" s="9">
        <f>SUM(K113,L113)</f>
        <v>0</v>
      </c>
      <c r="K113" s="9">
        <v>0</v>
      </c>
      <c r="L113" s="9" t="s">
        <v>19</v>
      </c>
    </row>
    <row r="114" spans="1:12" ht="39.75" hidden="1" customHeight="1">
      <c r="A114" s="7">
        <v>1362</v>
      </c>
      <c r="B114" s="8" t="s">
        <v>133</v>
      </c>
      <c r="C114" s="7"/>
      <c r="D114" s="9">
        <f>SUM(E114,F114)</f>
        <v>0</v>
      </c>
      <c r="E114" s="9">
        <v>0</v>
      </c>
      <c r="F114" s="9" t="s">
        <v>19</v>
      </c>
      <c r="G114" s="9">
        <f>SUM(H114,I114)</f>
        <v>0</v>
      </c>
      <c r="H114" s="9">
        <v>0</v>
      </c>
      <c r="I114" s="9" t="s">
        <v>19</v>
      </c>
      <c r="J114" s="9">
        <f>SUM(K114,L114)</f>
        <v>0</v>
      </c>
      <c r="K114" s="9">
        <v>0</v>
      </c>
      <c r="L114" s="9" t="s">
        <v>19</v>
      </c>
    </row>
    <row r="115" spans="1:12" ht="39.75" hidden="1" customHeight="1">
      <c r="A115" s="7">
        <v>1370</v>
      </c>
      <c r="B115" s="8" t="s">
        <v>134</v>
      </c>
      <c r="C115" s="7" t="s">
        <v>135</v>
      </c>
      <c r="D115" s="9">
        <f>SUM(D116,D117)</f>
        <v>0</v>
      </c>
      <c r="E115" s="9">
        <f>SUM(E116,E117)</f>
        <v>0</v>
      </c>
      <c r="F115" s="9" t="s">
        <v>19</v>
      </c>
      <c r="G115" s="9">
        <f>SUM(G116,G117)</f>
        <v>0</v>
      </c>
      <c r="H115" s="9">
        <f>SUM(H116,H117)</f>
        <v>0</v>
      </c>
      <c r="I115" s="9" t="s">
        <v>19</v>
      </c>
      <c r="J115" s="9">
        <f>SUM(J116,J117)</f>
        <v>0</v>
      </c>
      <c r="K115" s="9">
        <f>SUM(K116,K117)</f>
        <v>0</v>
      </c>
      <c r="L115" s="9" t="s">
        <v>19</v>
      </c>
    </row>
    <row r="116" spans="1:12" ht="39.75" hidden="1" customHeight="1">
      <c r="A116" s="7">
        <v>1371</v>
      </c>
      <c r="B116" s="8" t="s">
        <v>136</v>
      </c>
      <c r="C116" s="7"/>
      <c r="D116" s="9">
        <f>SUM(E116,F116)</f>
        <v>0</v>
      </c>
      <c r="E116" s="9">
        <v>0</v>
      </c>
      <c r="F116" s="9" t="s">
        <v>19</v>
      </c>
      <c r="G116" s="9">
        <f>SUM(H116,I116)</f>
        <v>0</v>
      </c>
      <c r="H116" s="9">
        <v>0</v>
      </c>
      <c r="I116" s="9" t="s">
        <v>19</v>
      </c>
      <c r="J116" s="9">
        <f>SUM(K116,L116)</f>
        <v>0</v>
      </c>
      <c r="K116" s="9">
        <v>0</v>
      </c>
      <c r="L116" s="9" t="s">
        <v>19</v>
      </c>
    </row>
    <row r="117" spans="1:12" ht="39.75" hidden="1" customHeight="1">
      <c r="A117" s="7">
        <v>1372</v>
      </c>
      <c r="B117" s="8" t="s">
        <v>137</v>
      </c>
      <c r="C117" s="7"/>
      <c r="D117" s="9">
        <f>SUM(E117,F117)</f>
        <v>0</v>
      </c>
      <c r="E117" s="9">
        <v>0</v>
      </c>
      <c r="F117" s="9" t="s">
        <v>19</v>
      </c>
      <c r="G117" s="9">
        <f>SUM(H117,I117)</f>
        <v>0</v>
      </c>
      <c r="H117" s="9">
        <v>0</v>
      </c>
      <c r="I117" s="9" t="s">
        <v>19</v>
      </c>
      <c r="J117" s="9">
        <f>SUM(K117,L117)</f>
        <v>0</v>
      </c>
      <c r="K117" s="9">
        <v>0</v>
      </c>
      <c r="L117" s="9" t="s">
        <v>19</v>
      </c>
    </row>
    <row r="118" spans="1:12" ht="39.75" hidden="1" customHeight="1">
      <c r="A118" s="7">
        <v>1380</v>
      </c>
      <c r="B118" s="8" t="s">
        <v>138</v>
      </c>
      <c r="C118" s="7" t="s">
        <v>139</v>
      </c>
      <c r="D118" s="9">
        <f>SUM(D119,D120)</f>
        <v>0</v>
      </c>
      <c r="E118" s="9" t="s">
        <v>19</v>
      </c>
      <c r="F118" s="9">
        <f>SUM(F119,F120)</f>
        <v>0</v>
      </c>
      <c r="G118" s="9">
        <f>SUM(G119,G120)</f>
        <v>0</v>
      </c>
      <c r="H118" s="9" t="s">
        <v>19</v>
      </c>
      <c r="I118" s="9">
        <f>SUM(I119,I120)</f>
        <v>0</v>
      </c>
      <c r="J118" s="9">
        <f>SUM(J119,J120)</f>
        <v>0</v>
      </c>
      <c r="K118" s="9" t="s">
        <v>19</v>
      </c>
      <c r="L118" s="9">
        <f>SUM(L119,L120)</f>
        <v>0</v>
      </c>
    </row>
    <row r="119" spans="1:12" ht="39.75" hidden="1" customHeight="1">
      <c r="A119" s="7">
        <v>1381</v>
      </c>
      <c r="B119" s="8" t="s">
        <v>140</v>
      </c>
      <c r="C119" s="7"/>
      <c r="D119" s="9">
        <f>SUM(E119,F119)</f>
        <v>0</v>
      </c>
      <c r="E119" s="9" t="s">
        <v>19</v>
      </c>
      <c r="F119" s="9">
        <v>0</v>
      </c>
      <c r="G119" s="9">
        <f>SUM(H119,I119)</f>
        <v>0</v>
      </c>
      <c r="H119" s="9" t="s">
        <v>19</v>
      </c>
      <c r="I119" s="9">
        <v>0</v>
      </c>
      <c r="J119" s="9">
        <f>SUM(K119,L119)</f>
        <v>0</v>
      </c>
      <c r="K119" s="9" t="s">
        <v>19</v>
      </c>
      <c r="L119" s="9">
        <v>0</v>
      </c>
    </row>
    <row r="120" spans="1:12" ht="39.75" hidden="1" customHeight="1">
      <c r="A120" s="7">
        <v>1382</v>
      </c>
      <c r="B120" s="8" t="s">
        <v>141</v>
      </c>
      <c r="C120" s="7"/>
      <c r="D120" s="9">
        <f>SUM(E120,F120)</f>
        <v>0</v>
      </c>
      <c r="E120" s="9" t="s">
        <v>19</v>
      </c>
      <c r="F120" s="9">
        <v>0</v>
      </c>
      <c r="G120" s="9">
        <f>SUM(H120,I120)</f>
        <v>0</v>
      </c>
      <c r="H120" s="9" t="s">
        <v>19</v>
      </c>
      <c r="I120" s="9">
        <v>0</v>
      </c>
      <c r="J120" s="9">
        <f>SUM(K120,L120)</f>
        <v>0</v>
      </c>
      <c r="K120" s="9" t="s">
        <v>19</v>
      </c>
      <c r="L120" s="9">
        <v>0</v>
      </c>
    </row>
    <row r="121" spans="1:12" ht="38.25" customHeight="1">
      <c r="A121" s="7">
        <v>1390</v>
      </c>
      <c r="B121" s="8" t="s">
        <v>142</v>
      </c>
      <c r="C121" s="7" t="s">
        <v>143</v>
      </c>
      <c r="D121" s="9">
        <f>SUM(D122,D124)</f>
        <v>0</v>
      </c>
      <c r="E121" s="9">
        <f>SUM(E122:E124)</f>
        <v>0</v>
      </c>
      <c r="F121" s="9">
        <f>SUM(F122:F124)</f>
        <v>30000000</v>
      </c>
      <c r="G121" s="9">
        <f>SUM(G122,G124)</f>
        <v>0</v>
      </c>
      <c r="H121" s="9">
        <f>SUM(H122:H124)</f>
        <v>0</v>
      </c>
      <c r="I121" s="9">
        <f>SUM(I122:I124)</f>
        <v>30000000</v>
      </c>
      <c r="J121" s="9">
        <f>SUM(J122,J124)</f>
        <v>661028</v>
      </c>
      <c r="K121" s="9">
        <f>SUM(K122:K124)</f>
        <v>661028</v>
      </c>
      <c r="L121" s="9">
        <f>SUM(L122:L124)</f>
        <v>0</v>
      </c>
    </row>
    <row r="122" spans="1:12" ht="39.75" hidden="1" customHeight="1">
      <c r="A122" s="7">
        <v>1391</v>
      </c>
      <c r="B122" s="8" t="s">
        <v>144</v>
      </c>
      <c r="C122" s="7"/>
      <c r="D122" s="9">
        <f>SUM(E122,F122)</f>
        <v>0</v>
      </c>
      <c r="E122" s="9" t="s">
        <v>19</v>
      </c>
      <c r="F122" s="9">
        <v>0</v>
      </c>
      <c r="G122" s="9">
        <f>SUM(H122,I122)</f>
        <v>0</v>
      </c>
      <c r="H122" s="9" t="s">
        <v>19</v>
      </c>
      <c r="I122" s="9">
        <v>0</v>
      </c>
      <c r="J122" s="9">
        <f>SUM(K122,L122)</f>
        <v>0</v>
      </c>
      <c r="K122" s="9" t="s">
        <v>19</v>
      </c>
      <c r="L122" s="9">
        <v>0</v>
      </c>
    </row>
    <row r="123" spans="1:12" ht="39.950000000000003" customHeight="1">
      <c r="A123" s="7">
        <v>1392</v>
      </c>
      <c r="B123" s="8" t="s">
        <v>145</v>
      </c>
      <c r="C123" s="7"/>
      <c r="D123" s="9">
        <f>SUM(E123,F123)</f>
        <v>30000000</v>
      </c>
      <c r="E123" s="9" t="s">
        <v>19</v>
      </c>
      <c r="F123" s="9">
        <v>30000000</v>
      </c>
      <c r="G123" s="9">
        <f>SUM(H123,I123)</f>
        <v>30000000</v>
      </c>
      <c r="H123" s="9" t="s">
        <v>19</v>
      </c>
      <c r="I123" s="9">
        <v>30000000</v>
      </c>
      <c r="J123" s="9">
        <f>SUM(K123,L123)</f>
        <v>0</v>
      </c>
      <c r="K123" s="9" t="s">
        <v>19</v>
      </c>
      <c r="L123" s="9">
        <v>0</v>
      </c>
    </row>
    <row r="124" spans="1:12" ht="39.950000000000003" customHeight="1">
      <c r="A124" s="7">
        <v>1393</v>
      </c>
      <c r="B124" s="8" t="s">
        <v>146</v>
      </c>
      <c r="C124" s="7"/>
      <c r="D124" s="9">
        <f>SUM(E124,F124)</f>
        <v>0</v>
      </c>
      <c r="E124" s="9">
        <v>0</v>
      </c>
      <c r="F124" s="9">
        <v>0</v>
      </c>
      <c r="G124" s="9">
        <f>SUM(H124,I124)</f>
        <v>0</v>
      </c>
      <c r="H124" s="9">
        <v>0</v>
      </c>
      <c r="I124" s="9">
        <v>0</v>
      </c>
      <c r="J124" s="9">
        <f>SUM(K124,L124)</f>
        <v>661028</v>
      </c>
      <c r="K124" s="9">
        <v>661028</v>
      </c>
      <c r="L124" s="9">
        <v>0</v>
      </c>
    </row>
  </sheetData>
  <mergeCells count="10">
    <mergeCell ref="A1:L1"/>
    <mergeCell ref="A2:L3"/>
    <mergeCell ref="A4:L4"/>
    <mergeCell ref="A6:L6"/>
    <mergeCell ref="A7:L7"/>
    <mergeCell ref="I8:J8"/>
    <mergeCell ref="A9:L9"/>
    <mergeCell ref="A11:L11"/>
    <mergeCell ref="A12:L12"/>
    <mergeCell ref="A13:L13"/>
  </mergeCells>
  <pageMargins left="3.937007874015748E-2" right="3.937007874015748E-2" top="0.55118110236220474" bottom="0.55118110236220474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zoomScale="85" zoomScaleNormal="85" zoomScaleSheetLayoutView="100" workbookViewId="0">
      <selection activeCell="B143" sqref="B143"/>
    </sheetView>
  </sheetViews>
  <sheetFormatPr defaultRowHeight="12.75" customHeight="1"/>
  <cols>
    <col min="1" max="1" width="7.5703125" style="1" customWidth="1"/>
    <col min="2" max="2" width="46.7109375" style="1" customWidth="1"/>
    <col min="3" max="4" width="6.42578125" style="1" customWidth="1"/>
    <col min="5" max="5" width="5.28515625" style="1" customWidth="1"/>
    <col min="6" max="6" width="14.5703125" style="1" customWidth="1"/>
    <col min="7" max="7" width="14.42578125" style="1" customWidth="1"/>
    <col min="8" max="10" width="14.5703125" style="1" customWidth="1"/>
    <col min="11" max="11" width="14.28515625" style="1" customWidth="1"/>
    <col min="12" max="12" width="13" style="1" customWidth="1"/>
    <col min="13" max="13" width="12.42578125" style="1" customWidth="1"/>
    <col min="14" max="14" width="10.28515625" style="1" customWidth="1"/>
    <col min="15" max="16384" width="9.140625" style="1"/>
  </cols>
  <sheetData>
    <row r="1" spans="1:14" s="28" customFormat="1" ht="17.25" customHeight="1">
      <c r="A1" s="35" t="s">
        <v>728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4" s="28" customFormat="1" ht="15" customHeight="1">
      <c r="A2" s="37" t="s">
        <v>723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4" s="28" customFormat="1" ht="12" customHeight="1">
      <c r="A3" s="39" t="s">
        <v>729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4" s="28" customFormat="1" ht="17.25" customHeight="1">
      <c r="A4" s="37" t="s">
        <v>730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4" ht="15" customHeight="1">
      <c r="A5" s="3"/>
      <c r="B5" s="3"/>
      <c r="C5" s="3"/>
      <c r="D5" s="3"/>
      <c r="E5" s="3"/>
      <c r="F5" s="3" t="s">
        <v>0</v>
      </c>
      <c r="G5" s="3"/>
      <c r="H5" s="3"/>
      <c r="I5" s="3" t="s">
        <v>1</v>
      </c>
      <c r="J5" s="3"/>
      <c r="K5" s="3"/>
      <c r="L5" s="3" t="s">
        <v>2</v>
      </c>
      <c r="M5" s="3"/>
      <c r="N5" s="3"/>
    </row>
    <row r="6" spans="1:14" ht="39.950000000000003" customHeight="1">
      <c r="A6" s="4" t="s">
        <v>3</v>
      </c>
      <c r="B6" s="5" t="s">
        <v>147</v>
      </c>
      <c r="C6" s="4" t="s">
        <v>148</v>
      </c>
      <c r="D6" s="4" t="s">
        <v>149</v>
      </c>
      <c r="E6" s="4" t="s">
        <v>150</v>
      </c>
      <c r="F6" s="4" t="s">
        <v>5</v>
      </c>
      <c r="G6" s="4" t="s">
        <v>151</v>
      </c>
      <c r="H6" s="4"/>
      <c r="I6" s="4" t="s">
        <v>5</v>
      </c>
      <c r="J6" s="4" t="s">
        <v>6</v>
      </c>
      <c r="K6" s="3"/>
      <c r="L6" s="3" t="s">
        <v>5</v>
      </c>
      <c r="M6" s="3" t="s">
        <v>6</v>
      </c>
      <c r="N6" s="3"/>
    </row>
    <row r="7" spans="1:14" ht="38.25" customHeight="1">
      <c r="A7" s="4" t="s">
        <v>7</v>
      </c>
      <c r="B7" s="4"/>
      <c r="C7" s="4"/>
      <c r="D7" s="4"/>
      <c r="E7" s="4"/>
      <c r="F7" s="34" t="s">
        <v>152</v>
      </c>
      <c r="G7" s="34" t="s">
        <v>13</v>
      </c>
      <c r="H7" s="34" t="s">
        <v>153</v>
      </c>
      <c r="I7" s="34" t="s">
        <v>154</v>
      </c>
      <c r="J7" s="34" t="s">
        <v>13</v>
      </c>
      <c r="K7" s="41" t="s">
        <v>153</v>
      </c>
      <c r="L7" s="41" t="s">
        <v>155</v>
      </c>
      <c r="M7" s="41" t="s">
        <v>13</v>
      </c>
      <c r="N7" s="41" t="s">
        <v>153</v>
      </c>
    </row>
    <row r="8" spans="1:14" ht="1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ht="64.5" customHeight="1">
      <c r="A9" s="7">
        <v>2000</v>
      </c>
      <c r="B9" s="10" t="s">
        <v>156</v>
      </c>
      <c r="C9" s="7" t="s">
        <v>19</v>
      </c>
      <c r="D9" s="7" t="s">
        <v>19</v>
      </c>
      <c r="E9" s="7" t="s">
        <v>19</v>
      </c>
      <c r="F9" s="9">
        <f t="shared" ref="F9:N9" si="0">SUM(F10,F44,F61,F90,F143,F163,F183,F212,F242,F273,F305)</f>
        <v>698259400</v>
      </c>
      <c r="G9" s="9">
        <f t="shared" si="0"/>
        <v>299686800</v>
      </c>
      <c r="H9" s="9">
        <f t="shared" si="0"/>
        <v>428572600</v>
      </c>
      <c r="I9" s="9">
        <f t="shared" si="0"/>
        <v>698259400</v>
      </c>
      <c r="J9" s="9">
        <f t="shared" si="0"/>
        <v>299686800</v>
      </c>
      <c r="K9" s="9">
        <f t="shared" si="0"/>
        <v>428572600</v>
      </c>
      <c r="L9" s="9">
        <f t="shared" si="0"/>
        <v>17299692</v>
      </c>
      <c r="M9" s="9">
        <f t="shared" si="0"/>
        <v>17334136</v>
      </c>
      <c r="N9" s="9">
        <f t="shared" si="0"/>
        <v>-34444</v>
      </c>
    </row>
    <row r="10" spans="1:14" ht="64.5" customHeight="1">
      <c r="A10" s="7">
        <v>2100</v>
      </c>
      <c r="B10" s="10" t="s">
        <v>157</v>
      </c>
      <c r="C10" s="7" t="s">
        <v>158</v>
      </c>
      <c r="D10" s="7" t="s">
        <v>159</v>
      </c>
      <c r="E10" s="7" t="s">
        <v>159</v>
      </c>
      <c r="F10" s="9">
        <f t="shared" ref="F10:N10" si="1">SUM(F12,F17,F21,F26,F29,F32,F35,F38)</f>
        <v>501108500</v>
      </c>
      <c r="G10" s="9">
        <f t="shared" si="1"/>
        <v>234066800</v>
      </c>
      <c r="H10" s="9">
        <f t="shared" si="1"/>
        <v>267041700</v>
      </c>
      <c r="I10" s="9">
        <f t="shared" si="1"/>
        <v>501108500</v>
      </c>
      <c r="J10" s="9">
        <f t="shared" si="1"/>
        <v>234066800</v>
      </c>
      <c r="K10" s="9">
        <f t="shared" si="1"/>
        <v>267041700</v>
      </c>
      <c r="L10" s="9">
        <f t="shared" si="1"/>
        <v>16901136</v>
      </c>
      <c r="M10" s="9">
        <f t="shared" si="1"/>
        <v>16901136</v>
      </c>
      <c r="N10" s="9">
        <f t="shared" si="1"/>
        <v>0</v>
      </c>
    </row>
    <row r="11" spans="1:14" ht="39.75" hidden="1" customHeight="1">
      <c r="A11" s="7"/>
      <c r="B11" s="8" t="s">
        <v>160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8.25" customHeight="1">
      <c r="A12" s="7">
        <v>2110</v>
      </c>
      <c r="B12" s="8" t="s">
        <v>161</v>
      </c>
      <c r="C12" s="7" t="s">
        <v>158</v>
      </c>
      <c r="D12" s="7" t="s">
        <v>158</v>
      </c>
      <c r="E12" s="7" t="s">
        <v>159</v>
      </c>
      <c r="F12" s="9">
        <f t="shared" ref="F12:N12" si="2">SUM(F14:F16)</f>
        <v>222872000</v>
      </c>
      <c r="G12" s="9">
        <f t="shared" si="2"/>
        <v>202872000</v>
      </c>
      <c r="H12" s="9">
        <f t="shared" si="2"/>
        <v>20000000</v>
      </c>
      <c r="I12" s="9">
        <f t="shared" si="2"/>
        <v>222872000</v>
      </c>
      <c r="J12" s="9">
        <f t="shared" si="2"/>
        <v>202872000</v>
      </c>
      <c r="K12" s="9">
        <f t="shared" si="2"/>
        <v>20000000</v>
      </c>
      <c r="L12" s="9">
        <f t="shared" si="2"/>
        <v>16525396</v>
      </c>
      <c r="M12" s="9">
        <f t="shared" si="2"/>
        <v>16525396</v>
      </c>
      <c r="N12" s="9">
        <f t="shared" si="2"/>
        <v>0</v>
      </c>
    </row>
    <row r="13" spans="1:14" ht="39.75" hidden="1" customHeight="1">
      <c r="A13" s="7"/>
      <c r="B13" s="8" t="s">
        <v>162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36.75" customHeight="1">
      <c r="A14" s="7">
        <v>2111</v>
      </c>
      <c r="B14" s="8" t="s">
        <v>163</v>
      </c>
      <c r="C14" s="7" t="s">
        <v>158</v>
      </c>
      <c r="D14" s="7" t="s">
        <v>158</v>
      </c>
      <c r="E14" s="7" t="s">
        <v>158</v>
      </c>
      <c r="F14" s="9">
        <f>SUM(G14,H14)</f>
        <v>222872000</v>
      </c>
      <c r="G14" s="9">
        <v>202872000</v>
      </c>
      <c r="H14" s="9">
        <v>20000000</v>
      </c>
      <c r="I14" s="9">
        <f>SUM(J14,K14)</f>
        <v>222872000</v>
      </c>
      <c r="J14" s="9">
        <v>202872000</v>
      </c>
      <c r="K14" s="9">
        <v>20000000</v>
      </c>
      <c r="L14" s="9">
        <f>SUM(M14,N14)</f>
        <v>16525396</v>
      </c>
      <c r="M14" s="9">
        <v>16525396</v>
      </c>
      <c r="N14" s="9">
        <v>0</v>
      </c>
    </row>
    <row r="15" spans="1:14" ht="39.75" hidden="1" customHeight="1">
      <c r="A15" s="7">
        <v>2112</v>
      </c>
      <c r="B15" s="8" t="s">
        <v>164</v>
      </c>
      <c r="C15" s="7" t="s">
        <v>158</v>
      </c>
      <c r="D15" s="7" t="s">
        <v>158</v>
      </c>
      <c r="E15" s="7" t="s">
        <v>165</v>
      </c>
      <c r="F15" s="9">
        <f>SUM(G15,H15)</f>
        <v>0</v>
      </c>
      <c r="G15" s="9">
        <v>0</v>
      </c>
      <c r="H15" s="9">
        <v>0</v>
      </c>
      <c r="I15" s="9">
        <f>SUM(J15,K15)</f>
        <v>0</v>
      </c>
      <c r="J15" s="9">
        <v>0</v>
      </c>
      <c r="K15" s="9">
        <v>0</v>
      </c>
      <c r="L15" s="9">
        <f>SUM(M15,N15)</f>
        <v>0</v>
      </c>
      <c r="M15" s="9">
        <v>0</v>
      </c>
      <c r="N15" s="9">
        <v>0</v>
      </c>
    </row>
    <row r="16" spans="1:14" ht="39.75" hidden="1" customHeight="1">
      <c r="A16" s="7">
        <v>2113</v>
      </c>
      <c r="B16" s="8" t="s">
        <v>166</v>
      </c>
      <c r="C16" s="7" t="s">
        <v>158</v>
      </c>
      <c r="D16" s="7" t="s">
        <v>158</v>
      </c>
      <c r="E16" s="7" t="s">
        <v>167</v>
      </c>
      <c r="F16" s="9">
        <f>SUM(G16,H16)</f>
        <v>0</v>
      </c>
      <c r="G16" s="9">
        <v>0</v>
      </c>
      <c r="H16" s="9">
        <v>0</v>
      </c>
      <c r="I16" s="9">
        <f>SUM(J16,K16)</f>
        <v>0</v>
      </c>
      <c r="J16" s="9">
        <v>0</v>
      </c>
      <c r="K16" s="9">
        <v>0</v>
      </c>
      <c r="L16" s="9">
        <f>SUM(M16,N16)</f>
        <v>0</v>
      </c>
      <c r="M16" s="9">
        <v>0</v>
      </c>
      <c r="N16" s="9">
        <v>0</v>
      </c>
    </row>
    <row r="17" spans="1:14" ht="39.75" hidden="1" customHeight="1">
      <c r="A17" s="7">
        <v>2120</v>
      </c>
      <c r="B17" s="8" t="s">
        <v>168</v>
      </c>
      <c r="C17" s="7" t="s">
        <v>158</v>
      </c>
      <c r="D17" s="7" t="s">
        <v>165</v>
      </c>
      <c r="E17" s="7" t="s">
        <v>159</v>
      </c>
      <c r="F17" s="9">
        <f t="shared" ref="F17:N17" si="3">SUM(F19:F20)</f>
        <v>0</v>
      </c>
      <c r="G17" s="9">
        <f t="shared" si="3"/>
        <v>0</v>
      </c>
      <c r="H17" s="9">
        <f t="shared" si="3"/>
        <v>0</v>
      </c>
      <c r="I17" s="9">
        <f t="shared" si="3"/>
        <v>0</v>
      </c>
      <c r="J17" s="9">
        <f t="shared" si="3"/>
        <v>0</v>
      </c>
      <c r="K17" s="9">
        <f t="shared" si="3"/>
        <v>0</v>
      </c>
      <c r="L17" s="9">
        <f t="shared" si="3"/>
        <v>0</v>
      </c>
      <c r="M17" s="9">
        <f t="shared" si="3"/>
        <v>0</v>
      </c>
      <c r="N17" s="9">
        <f t="shared" si="3"/>
        <v>0</v>
      </c>
    </row>
    <row r="18" spans="1:14" ht="39.75" hidden="1" customHeight="1">
      <c r="A18" s="7"/>
      <c r="B18" s="8" t="s">
        <v>162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39.75" hidden="1" customHeight="1">
      <c r="A19" s="7">
        <v>2121</v>
      </c>
      <c r="B19" s="8" t="s">
        <v>169</v>
      </c>
      <c r="C19" s="7" t="s">
        <v>158</v>
      </c>
      <c r="D19" s="7" t="s">
        <v>165</v>
      </c>
      <c r="E19" s="7" t="s">
        <v>158</v>
      </c>
      <c r="F19" s="9">
        <f>SUM(G19,H19)</f>
        <v>0</v>
      </c>
      <c r="G19" s="9">
        <v>0</v>
      </c>
      <c r="H19" s="9">
        <v>0</v>
      </c>
      <c r="I19" s="9">
        <f>SUM(J19,K19)</f>
        <v>0</v>
      </c>
      <c r="J19" s="9">
        <v>0</v>
      </c>
      <c r="K19" s="9">
        <v>0</v>
      </c>
      <c r="L19" s="9">
        <f>SUM(M19,N19)</f>
        <v>0</v>
      </c>
      <c r="M19" s="9">
        <v>0</v>
      </c>
      <c r="N19" s="9">
        <v>0</v>
      </c>
    </row>
    <row r="20" spans="1:14" ht="39.75" hidden="1" customHeight="1">
      <c r="A20" s="7">
        <v>2122</v>
      </c>
      <c r="B20" s="8" t="s">
        <v>170</v>
      </c>
      <c r="C20" s="7" t="s">
        <v>158</v>
      </c>
      <c r="D20" s="7" t="s">
        <v>165</v>
      </c>
      <c r="E20" s="7" t="s">
        <v>165</v>
      </c>
      <c r="F20" s="9">
        <f>SUM(G20,H20)</f>
        <v>0</v>
      </c>
      <c r="G20" s="9">
        <v>0</v>
      </c>
      <c r="H20" s="9">
        <v>0</v>
      </c>
      <c r="I20" s="9">
        <f>SUM(J20,K20)</f>
        <v>0</v>
      </c>
      <c r="J20" s="9">
        <v>0</v>
      </c>
      <c r="K20" s="9">
        <v>0</v>
      </c>
      <c r="L20" s="9">
        <f>SUM(M20,N20)</f>
        <v>0</v>
      </c>
      <c r="M20" s="9">
        <v>0</v>
      </c>
      <c r="N20" s="9">
        <v>0</v>
      </c>
    </row>
    <row r="21" spans="1:14" ht="26.25" customHeight="1">
      <c r="A21" s="7">
        <v>2130</v>
      </c>
      <c r="B21" s="8" t="s">
        <v>171</v>
      </c>
      <c r="C21" s="7" t="s">
        <v>158</v>
      </c>
      <c r="D21" s="7" t="s">
        <v>167</v>
      </c>
      <c r="E21" s="7" t="s">
        <v>159</v>
      </c>
      <c r="F21" s="9">
        <f t="shared" ref="F21:N21" si="4">SUM(F23:F25)</f>
        <v>278236500</v>
      </c>
      <c r="G21" s="9">
        <f t="shared" si="4"/>
        <v>31194800</v>
      </c>
      <c r="H21" s="9">
        <f t="shared" si="4"/>
        <v>247041700</v>
      </c>
      <c r="I21" s="9">
        <f t="shared" si="4"/>
        <v>278236500</v>
      </c>
      <c r="J21" s="9">
        <f t="shared" si="4"/>
        <v>31194800</v>
      </c>
      <c r="K21" s="9">
        <f t="shared" si="4"/>
        <v>247041700</v>
      </c>
      <c r="L21" s="9">
        <f t="shared" si="4"/>
        <v>375740</v>
      </c>
      <c r="M21" s="9">
        <f t="shared" si="4"/>
        <v>375740</v>
      </c>
      <c r="N21" s="9">
        <f t="shared" si="4"/>
        <v>0</v>
      </c>
    </row>
    <row r="22" spans="1:14" ht="39.75" hidden="1" customHeight="1">
      <c r="A22" s="7"/>
      <c r="B22" s="8" t="s">
        <v>162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39.75" hidden="1" customHeight="1">
      <c r="A23" s="7">
        <v>2131</v>
      </c>
      <c r="B23" s="8" t="s">
        <v>172</v>
      </c>
      <c r="C23" s="7" t="s">
        <v>158</v>
      </c>
      <c r="D23" s="7" t="s">
        <v>167</v>
      </c>
      <c r="E23" s="7" t="s">
        <v>158</v>
      </c>
      <c r="F23" s="9">
        <f>SUM(G23,H23)</f>
        <v>0</v>
      </c>
      <c r="G23" s="9">
        <v>0</v>
      </c>
      <c r="H23" s="9">
        <v>0</v>
      </c>
      <c r="I23" s="9">
        <f>SUM(J23,K23)</f>
        <v>0</v>
      </c>
      <c r="J23" s="9">
        <v>0</v>
      </c>
      <c r="K23" s="9">
        <v>0</v>
      </c>
      <c r="L23" s="9">
        <f>SUM(M23,N23)</f>
        <v>0</v>
      </c>
      <c r="M23" s="9">
        <v>0</v>
      </c>
      <c r="N23" s="9">
        <v>0</v>
      </c>
    </row>
    <row r="24" spans="1:14" ht="39.75" hidden="1" customHeight="1">
      <c r="A24" s="7">
        <v>2132</v>
      </c>
      <c r="B24" s="8" t="s">
        <v>173</v>
      </c>
      <c r="C24" s="7" t="s">
        <v>158</v>
      </c>
      <c r="D24" s="7" t="s">
        <v>167</v>
      </c>
      <c r="E24" s="7" t="s">
        <v>165</v>
      </c>
      <c r="F24" s="9">
        <f>SUM(G24,H24)</f>
        <v>0</v>
      </c>
      <c r="G24" s="9">
        <v>0</v>
      </c>
      <c r="H24" s="9">
        <v>0</v>
      </c>
      <c r="I24" s="9">
        <f>SUM(J24,K24)</f>
        <v>0</v>
      </c>
      <c r="J24" s="9">
        <v>0</v>
      </c>
      <c r="K24" s="9">
        <v>0</v>
      </c>
      <c r="L24" s="9">
        <f>SUM(M24,N24)</f>
        <v>0</v>
      </c>
      <c r="M24" s="9">
        <v>0</v>
      </c>
      <c r="N24" s="9">
        <v>0</v>
      </c>
    </row>
    <row r="25" spans="1:14" ht="28.5" customHeight="1">
      <c r="A25" s="7">
        <v>2133</v>
      </c>
      <c r="B25" s="8" t="s">
        <v>174</v>
      </c>
      <c r="C25" s="7" t="s">
        <v>158</v>
      </c>
      <c r="D25" s="7" t="s">
        <v>167</v>
      </c>
      <c r="E25" s="7" t="s">
        <v>167</v>
      </c>
      <c r="F25" s="9">
        <f>SUM(G25,H25)</f>
        <v>278236500</v>
      </c>
      <c r="G25" s="9">
        <v>31194800</v>
      </c>
      <c r="H25" s="9">
        <v>247041700</v>
      </c>
      <c r="I25" s="9">
        <f>SUM(J25,K25)</f>
        <v>278236500</v>
      </c>
      <c r="J25" s="9">
        <v>31194800</v>
      </c>
      <c r="K25" s="9">
        <v>247041700</v>
      </c>
      <c r="L25" s="9">
        <f>SUM(M25,N25)</f>
        <v>375740</v>
      </c>
      <c r="M25" s="9">
        <v>375740</v>
      </c>
      <c r="N25" s="9">
        <v>0</v>
      </c>
    </row>
    <row r="26" spans="1:14" ht="1.5" hidden="1" customHeight="1">
      <c r="A26" s="7">
        <v>2140</v>
      </c>
      <c r="B26" s="8" t="s">
        <v>175</v>
      </c>
      <c r="C26" s="7" t="s">
        <v>158</v>
      </c>
      <c r="D26" s="7" t="s">
        <v>176</v>
      </c>
      <c r="E26" s="7" t="s">
        <v>159</v>
      </c>
      <c r="F26" s="9">
        <f t="shared" ref="F26:N26" si="5">SUM(F28)</f>
        <v>0</v>
      </c>
      <c r="G26" s="9">
        <f t="shared" si="5"/>
        <v>0</v>
      </c>
      <c r="H26" s="9">
        <f t="shared" si="5"/>
        <v>0</v>
      </c>
      <c r="I26" s="9">
        <f t="shared" si="5"/>
        <v>0</v>
      </c>
      <c r="J26" s="9">
        <f t="shared" si="5"/>
        <v>0</v>
      </c>
      <c r="K26" s="9">
        <f t="shared" si="5"/>
        <v>0</v>
      </c>
      <c r="L26" s="9">
        <f t="shared" si="5"/>
        <v>0</v>
      </c>
      <c r="M26" s="9">
        <f t="shared" si="5"/>
        <v>0</v>
      </c>
      <c r="N26" s="9">
        <f t="shared" si="5"/>
        <v>0</v>
      </c>
    </row>
    <row r="27" spans="1:14" ht="39.75" hidden="1" customHeight="1">
      <c r="A27" s="7"/>
      <c r="B27" s="8" t="s">
        <v>162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39.75" hidden="1" customHeight="1">
      <c r="A28" s="7">
        <v>2141</v>
      </c>
      <c r="B28" s="8" t="s">
        <v>177</v>
      </c>
      <c r="C28" s="7" t="s">
        <v>158</v>
      </c>
      <c r="D28" s="7" t="s">
        <v>176</v>
      </c>
      <c r="E28" s="7" t="s">
        <v>158</v>
      </c>
      <c r="F28" s="9">
        <f>SUM(G28,H28)</f>
        <v>0</v>
      </c>
      <c r="G28" s="9">
        <v>0</v>
      </c>
      <c r="H28" s="9">
        <v>0</v>
      </c>
      <c r="I28" s="9">
        <f>SUM(J28,K28)</f>
        <v>0</v>
      </c>
      <c r="J28" s="9">
        <v>0</v>
      </c>
      <c r="K28" s="9">
        <v>0</v>
      </c>
      <c r="L28" s="9">
        <f>SUM(M28,N28)</f>
        <v>0</v>
      </c>
      <c r="M28" s="9">
        <v>0</v>
      </c>
      <c r="N28" s="9">
        <v>0</v>
      </c>
    </row>
    <row r="29" spans="1:14" ht="39.75" hidden="1" customHeight="1">
      <c r="A29" s="7">
        <v>2150</v>
      </c>
      <c r="B29" s="8" t="s">
        <v>178</v>
      </c>
      <c r="C29" s="7" t="s">
        <v>158</v>
      </c>
      <c r="D29" s="7" t="s">
        <v>179</v>
      </c>
      <c r="E29" s="7" t="s">
        <v>159</v>
      </c>
      <c r="F29" s="9">
        <f t="shared" ref="F29:N29" si="6">SUM(F31)</f>
        <v>0</v>
      </c>
      <c r="G29" s="9">
        <f t="shared" si="6"/>
        <v>0</v>
      </c>
      <c r="H29" s="9">
        <f t="shared" si="6"/>
        <v>0</v>
      </c>
      <c r="I29" s="9">
        <f t="shared" si="6"/>
        <v>0</v>
      </c>
      <c r="J29" s="9">
        <f t="shared" si="6"/>
        <v>0</v>
      </c>
      <c r="K29" s="9">
        <f t="shared" si="6"/>
        <v>0</v>
      </c>
      <c r="L29" s="9">
        <f t="shared" si="6"/>
        <v>0</v>
      </c>
      <c r="M29" s="9">
        <f t="shared" si="6"/>
        <v>0</v>
      </c>
      <c r="N29" s="9">
        <f t="shared" si="6"/>
        <v>0</v>
      </c>
    </row>
    <row r="30" spans="1:14" ht="39.75" hidden="1" customHeight="1">
      <c r="A30" s="7"/>
      <c r="B30" s="8" t="s">
        <v>162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39.75" hidden="1" customHeight="1">
      <c r="A31" s="7">
        <v>2151</v>
      </c>
      <c r="B31" s="8" t="s">
        <v>180</v>
      </c>
      <c r="C31" s="7" t="s">
        <v>158</v>
      </c>
      <c r="D31" s="7" t="s">
        <v>179</v>
      </c>
      <c r="E31" s="7" t="s">
        <v>158</v>
      </c>
      <c r="F31" s="9">
        <f>SUM(G31,H31)</f>
        <v>0</v>
      </c>
      <c r="G31" s="9">
        <v>0</v>
      </c>
      <c r="H31" s="9">
        <v>0</v>
      </c>
      <c r="I31" s="9">
        <f>SUM(J31,K31)</f>
        <v>0</v>
      </c>
      <c r="J31" s="9">
        <v>0</v>
      </c>
      <c r="K31" s="9">
        <v>0</v>
      </c>
      <c r="L31" s="9">
        <f>SUM(M31,N31)</f>
        <v>0</v>
      </c>
      <c r="M31" s="9">
        <v>0</v>
      </c>
      <c r="N31" s="9">
        <v>0</v>
      </c>
    </row>
    <row r="32" spans="1:14" ht="39.75" hidden="1" customHeight="1">
      <c r="A32" s="7">
        <v>2160</v>
      </c>
      <c r="B32" s="8" t="s">
        <v>181</v>
      </c>
      <c r="C32" s="7" t="s">
        <v>158</v>
      </c>
      <c r="D32" s="7" t="s">
        <v>182</v>
      </c>
      <c r="E32" s="7" t="s">
        <v>159</v>
      </c>
      <c r="F32" s="9">
        <f t="shared" ref="F32:N32" si="7">SUM(F34)</f>
        <v>0</v>
      </c>
      <c r="G32" s="9">
        <f t="shared" si="7"/>
        <v>0</v>
      </c>
      <c r="H32" s="9">
        <f t="shared" si="7"/>
        <v>0</v>
      </c>
      <c r="I32" s="9">
        <f t="shared" si="7"/>
        <v>0</v>
      </c>
      <c r="J32" s="9">
        <f t="shared" si="7"/>
        <v>0</v>
      </c>
      <c r="K32" s="9">
        <f t="shared" si="7"/>
        <v>0</v>
      </c>
      <c r="L32" s="9">
        <f t="shared" si="7"/>
        <v>0</v>
      </c>
      <c r="M32" s="9">
        <f t="shared" si="7"/>
        <v>0</v>
      </c>
      <c r="N32" s="9">
        <f t="shared" si="7"/>
        <v>0</v>
      </c>
    </row>
    <row r="33" spans="1:14" ht="39.75" hidden="1" customHeight="1">
      <c r="A33" s="7"/>
      <c r="B33" s="8" t="s">
        <v>162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39.75" hidden="1" customHeight="1">
      <c r="A34" s="7">
        <v>2161</v>
      </c>
      <c r="B34" s="8" t="s">
        <v>183</v>
      </c>
      <c r="C34" s="7" t="s">
        <v>158</v>
      </c>
      <c r="D34" s="7" t="s">
        <v>182</v>
      </c>
      <c r="E34" s="7" t="s">
        <v>158</v>
      </c>
      <c r="F34" s="9">
        <f>SUM(G34,H34)</f>
        <v>0</v>
      </c>
      <c r="G34" s="9">
        <v>0</v>
      </c>
      <c r="H34" s="9">
        <v>0</v>
      </c>
      <c r="I34" s="9">
        <f>SUM(J34,K34)</f>
        <v>0</v>
      </c>
      <c r="J34" s="9">
        <v>0</v>
      </c>
      <c r="K34" s="9">
        <v>0</v>
      </c>
      <c r="L34" s="9">
        <f>SUM(M34,N34)</f>
        <v>0</v>
      </c>
      <c r="M34" s="9">
        <v>0</v>
      </c>
      <c r="N34" s="9">
        <v>0</v>
      </c>
    </row>
    <row r="35" spans="1:14" ht="39.75" hidden="1" customHeight="1">
      <c r="A35" s="7">
        <v>2170</v>
      </c>
      <c r="B35" s="8" t="s">
        <v>184</v>
      </c>
      <c r="C35" s="7" t="s">
        <v>158</v>
      </c>
      <c r="D35" s="7" t="s">
        <v>185</v>
      </c>
      <c r="E35" s="7" t="s">
        <v>159</v>
      </c>
      <c r="F35" s="9">
        <f t="shared" ref="F35:N35" si="8">SUM(F37)</f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  <c r="K35" s="9">
        <f t="shared" si="8"/>
        <v>0</v>
      </c>
      <c r="L35" s="9">
        <f t="shared" si="8"/>
        <v>0</v>
      </c>
      <c r="M35" s="9">
        <f t="shared" si="8"/>
        <v>0</v>
      </c>
      <c r="N35" s="9">
        <f t="shared" si="8"/>
        <v>0</v>
      </c>
    </row>
    <row r="36" spans="1:14" ht="39.75" hidden="1" customHeight="1">
      <c r="A36" s="7"/>
      <c r="B36" s="8" t="s">
        <v>162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39.75" hidden="1" customHeight="1">
      <c r="A37" s="7">
        <v>2171</v>
      </c>
      <c r="B37" s="8" t="s">
        <v>184</v>
      </c>
      <c r="C37" s="7" t="s">
        <v>158</v>
      </c>
      <c r="D37" s="7" t="s">
        <v>185</v>
      </c>
      <c r="E37" s="7" t="s">
        <v>158</v>
      </c>
      <c r="F37" s="9">
        <f>SUM(G37,H37)</f>
        <v>0</v>
      </c>
      <c r="G37" s="9">
        <v>0</v>
      </c>
      <c r="H37" s="9">
        <v>0</v>
      </c>
      <c r="I37" s="9">
        <f>SUM(J37,K37)</f>
        <v>0</v>
      </c>
      <c r="J37" s="9">
        <v>0</v>
      </c>
      <c r="K37" s="9">
        <v>0</v>
      </c>
      <c r="L37" s="9">
        <f>SUM(M37,N37)</f>
        <v>0</v>
      </c>
      <c r="M37" s="9">
        <v>0</v>
      </c>
      <c r="N37" s="9">
        <v>0</v>
      </c>
    </row>
    <row r="38" spans="1:14" ht="39.75" hidden="1" customHeight="1">
      <c r="A38" s="7">
        <v>2180</v>
      </c>
      <c r="B38" s="8" t="s">
        <v>186</v>
      </c>
      <c r="C38" s="7" t="s">
        <v>158</v>
      </c>
      <c r="D38" s="7" t="s">
        <v>187</v>
      </c>
      <c r="E38" s="7" t="s">
        <v>159</v>
      </c>
      <c r="F38" s="9">
        <f t="shared" ref="F38:N38" si="9">SUM(F40)</f>
        <v>0</v>
      </c>
      <c r="G38" s="9">
        <f t="shared" si="9"/>
        <v>0</v>
      </c>
      <c r="H38" s="9">
        <f t="shared" si="9"/>
        <v>0</v>
      </c>
      <c r="I38" s="9">
        <f t="shared" si="9"/>
        <v>0</v>
      </c>
      <c r="J38" s="9">
        <f t="shared" si="9"/>
        <v>0</v>
      </c>
      <c r="K38" s="9">
        <f t="shared" si="9"/>
        <v>0</v>
      </c>
      <c r="L38" s="9">
        <f t="shared" si="9"/>
        <v>0</v>
      </c>
      <c r="M38" s="9">
        <f t="shared" si="9"/>
        <v>0</v>
      </c>
      <c r="N38" s="9">
        <f t="shared" si="9"/>
        <v>0</v>
      </c>
    </row>
    <row r="39" spans="1:14" ht="39.75" hidden="1" customHeight="1">
      <c r="A39" s="7"/>
      <c r="B39" s="8" t="s">
        <v>162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39.75" hidden="1" customHeight="1">
      <c r="A40" s="7">
        <v>2181</v>
      </c>
      <c r="B40" s="8" t="s">
        <v>186</v>
      </c>
      <c r="C40" s="7" t="s">
        <v>158</v>
      </c>
      <c r="D40" s="7" t="s">
        <v>187</v>
      </c>
      <c r="E40" s="7" t="s">
        <v>158</v>
      </c>
      <c r="F40" s="9">
        <f t="shared" ref="F40:N40" si="10">SUM(F42:F43)</f>
        <v>0</v>
      </c>
      <c r="G40" s="9">
        <f t="shared" si="10"/>
        <v>0</v>
      </c>
      <c r="H40" s="9">
        <f t="shared" si="10"/>
        <v>0</v>
      </c>
      <c r="I40" s="9">
        <f t="shared" si="10"/>
        <v>0</v>
      </c>
      <c r="J40" s="9">
        <f t="shared" si="10"/>
        <v>0</v>
      </c>
      <c r="K40" s="9">
        <f t="shared" si="10"/>
        <v>0</v>
      </c>
      <c r="L40" s="9">
        <f t="shared" si="10"/>
        <v>0</v>
      </c>
      <c r="M40" s="9">
        <f t="shared" si="10"/>
        <v>0</v>
      </c>
      <c r="N40" s="9">
        <f t="shared" si="10"/>
        <v>0</v>
      </c>
    </row>
    <row r="41" spans="1:14" ht="39.75" hidden="1" customHeight="1">
      <c r="A41" s="7"/>
      <c r="B41" s="8" t="s">
        <v>162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39.75" hidden="1" customHeight="1">
      <c r="A42" s="7">
        <v>2182</v>
      </c>
      <c r="B42" s="8" t="s">
        <v>188</v>
      </c>
      <c r="C42" s="7" t="s">
        <v>158</v>
      </c>
      <c r="D42" s="7" t="s">
        <v>187</v>
      </c>
      <c r="E42" s="7" t="s">
        <v>158</v>
      </c>
      <c r="F42" s="9">
        <f>SUM(G42,H42)</f>
        <v>0</v>
      </c>
      <c r="G42" s="9">
        <v>0</v>
      </c>
      <c r="H42" s="9">
        <v>0</v>
      </c>
      <c r="I42" s="9">
        <f>SUM(J42,K42)</f>
        <v>0</v>
      </c>
      <c r="J42" s="9">
        <v>0</v>
      </c>
      <c r="K42" s="9">
        <v>0</v>
      </c>
      <c r="L42" s="9">
        <f>SUM(M42,N42)</f>
        <v>0</v>
      </c>
      <c r="M42" s="9">
        <v>0</v>
      </c>
      <c r="N42" s="9">
        <v>0</v>
      </c>
    </row>
    <row r="43" spans="1:14" ht="39.75" hidden="1" customHeight="1">
      <c r="A43" s="7">
        <v>2183</v>
      </c>
      <c r="B43" s="8" t="s">
        <v>189</v>
      </c>
      <c r="C43" s="7" t="s">
        <v>158</v>
      </c>
      <c r="D43" s="7" t="s">
        <v>187</v>
      </c>
      <c r="E43" s="7" t="s">
        <v>158</v>
      </c>
      <c r="F43" s="9">
        <f>SUM(G43,H43)</f>
        <v>0</v>
      </c>
      <c r="G43" s="9">
        <v>0</v>
      </c>
      <c r="H43" s="9">
        <v>0</v>
      </c>
      <c r="I43" s="9">
        <f>SUM(J43,K43)</f>
        <v>0</v>
      </c>
      <c r="J43" s="9">
        <v>0</v>
      </c>
      <c r="K43" s="9">
        <v>0</v>
      </c>
      <c r="L43" s="9">
        <f>SUM(M43,N43)</f>
        <v>0</v>
      </c>
      <c r="M43" s="9">
        <v>0</v>
      </c>
      <c r="N43" s="9">
        <v>0</v>
      </c>
    </row>
    <row r="44" spans="1:14" ht="39.75" hidden="1" customHeight="1">
      <c r="A44" s="7">
        <v>2200</v>
      </c>
      <c r="B44" s="8" t="s">
        <v>190</v>
      </c>
      <c r="C44" s="7" t="s">
        <v>165</v>
      </c>
      <c r="D44" s="7" t="s">
        <v>159</v>
      </c>
      <c r="E44" s="7" t="s">
        <v>159</v>
      </c>
      <c r="F44" s="9">
        <f t="shared" ref="F44:N44" si="11">SUM(F46,F49,F52,F55,F58)</f>
        <v>0</v>
      </c>
      <c r="G44" s="9">
        <f t="shared" si="11"/>
        <v>0</v>
      </c>
      <c r="H44" s="9">
        <f t="shared" si="11"/>
        <v>0</v>
      </c>
      <c r="I44" s="9">
        <f t="shared" si="11"/>
        <v>0</v>
      </c>
      <c r="J44" s="9">
        <f t="shared" si="11"/>
        <v>0</v>
      </c>
      <c r="K44" s="9">
        <f t="shared" si="11"/>
        <v>0</v>
      </c>
      <c r="L44" s="9">
        <f t="shared" si="11"/>
        <v>0</v>
      </c>
      <c r="M44" s="9">
        <f t="shared" si="11"/>
        <v>0</v>
      </c>
      <c r="N44" s="9">
        <f t="shared" si="11"/>
        <v>0</v>
      </c>
    </row>
    <row r="45" spans="1:14" ht="39.75" hidden="1" customHeight="1">
      <c r="A45" s="7"/>
      <c r="B45" s="8" t="s">
        <v>160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39.75" hidden="1" customHeight="1">
      <c r="A46" s="7">
        <v>2210</v>
      </c>
      <c r="B46" s="8" t="s">
        <v>191</v>
      </c>
      <c r="C46" s="7" t="s">
        <v>165</v>
      </c>
      <c r="D46" s="7" t="s">
        <v>158</v>
      </c>
      <c r="E46" s="7" t="s">
        <v>159</v>
      </c>
      <c r="F46" s="9">
        <f t="shared" ref="F46:N46" si="12">SUM(F48)</f>
        <v>0</v>
      </c>
      <c r="G46" s="9">
        <f t="shared" si="12"/>
        <v>0</v>
      </c>
      <c r="H46" s="9">
        <f t="shared" si="12"/>
        <v>0</v>
      </c>
      <c r="I46" s="9">
        <f t="shared" si="12"/>
        <v>0</v>
      </c>
      <c r="J46" s="9">
        <f t="shared" si="12"/>
        <v>0</v>
      </c>
      <c r="K46" s="9">
        <f t="shared" si="12"/>
        <v>0</v>
      </c>
      <c r="L46" s="9">
        <f t="shared" si="12"/>
        <v>0</v>
      </c>
      <c r="M46" s="9">
        <f t="shared" si="12"/>
        <v>0</v>
      </c>
      <c r="N46" s="9">
        <f t="shared" si="12"/>
        <v>0</v>
      </c>
    </row>
    <row r="47" spans="1:14" ht="39.75" hidden="1" customHeight="1">
      <c r="A47" s="7"/>
      <c r="B47" s="8" t="s">
        <v>162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39.75" hidden="1" customHeight="1">
      <c r="A48" s="7">
        <v>2211</v>
      </c>
      <c r="B48" s="8" t="s">
        <v>192</v>
      </c>
      <c r="C48" s="7" t="s">
        <v>165</v>
      </c>
      <c r="D48" s="7" t="s">
        <v>158</v>
      </c>
      <c r="E48" s="7" t="s">
        <v>158</v>
      </c>
      <c r="F48" s="9">
        <f>SUM(G48,H48)</f>
        <v>0</v>
      </c>
      <c r="G48" s="9">
        <v>0</v>
      </c>
      <c r="H48" s="9">
        <v>0</v>
      </c>
      <c r="I48" s="9">
        <f>SUM(J48,K48)</f>
        <v>0</v>
      </c>
      <c r="J48" s="9">
        <v>0</v>
      </c>
      <c r="K48" s="9">
        <v>0</v>
      </c>
      <c r="L48" s="9">
        <f>SUM(M48,N48)</f>
        <v>0</v>
      </c>
      <c r="M48" s="9">
        <v>0</v>
      </c>
      <c r="N48" s="9">
        <v>0</v>
      </c>
    </row>
    <row r="49" spans="1:14" ht="39.75" hidden="1" customHeight="1">
      <c r="A49" s="7">
        <v>2220</v>
      </c>
      <c r="B49" s="8" t="s">
        <v>193</v>
      </c>
      <c r="C49" s="7" t="s">
        <v>165</v>
      </c>
      <c r="D49" s="7" t="s">
        <v>165</v>
      </c>
      <c r="E49" s="7" t="s">
        <v>159</v>
      </c>
      <c r="F49" s="9">
        <f t="shared" ref="F49:N49" si="13">SUM(F51)</f>
        <v>0</v>
      </c>
      <c r="G49" s="9">
        <f t="shared" si="13"/>
        <v>0</v>
      </c>
      <c r="H49" s="9">
        <f t="shared" si="13"/>
        <v>0</v>
      </c>
      <c r="I49" s="9">
        <f t="shared" si="13"/>
        <v>0</v>
      </c>
      <c r="J49" s="9">
        <f t="shared" si="13"/>
        <v>0</v>
      </c>
      <c r="K49" s="9">
        <f t="shared" si="13"/>
        <v>0</v>
      </c>
      <c r="L49" s="9">
        <f t="shared" si="13"/>
        <v>0</v>
      </c>
      <c r="M49" s="9">
        <f t="shared" si="13"/>
        <v>0</v>
      </c>
      <c r="N49" s="9">
        <f t="shared" si="13"/>
        <v>0</v>
      </c>
    </row>
    <row r="50" spans="1:14" ht="39.75" hidden="1" customHeight="1">
      <c r="A50" s="7"/>
      <c r="B50" s="8" t="s">
        <v>162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39.75" hidden="1" customHeight="1">
      <c r="A51" s="7">
        <v>2221</v>
      </c>
      <c r="B51" s="8" t="s">
        <v>194</v>
      </c>
      <c r="C51" s="7" t="s">
        <v>165</v>
      </c>
      <c r="D51" s="7" t="s">
        <v>165</v>
      </c>
      <c r="E51" s="7" t="s">
        <v>158</v>
      </c>
      <c r="F51" s="9">
        <f>SUM(G51,H51)</f>
        <v>0</v>
      </c>
      <c r="G51" s="9">
        <v>0</v>
      </c>
      <c r="H51" s="9">
        <v>0</v>
      </c>
      <c r="I51" s="9">
        <f>SUM(J51,K51)</f>
        <v>0</v>
      </c>
      <c r="J51" s="9">
        <v>0</v>
      </c>
      <c r="K51" s="9">
        <v>0</v>
      </c>
      <c r="L51" s="9">
        <f>SUM(M51,N51)</f>
        <v>0</v>
      </c>
      <c r="M51" s="9">
        <v>0</v>
      </c>
      <c r="N51" s="9">
        <v>0</v>
      </c>
    </row>
    <row r="52" spans="1:14" ht="39.75" hidden="1" customHeight="1">
      <c r="A52" s="7">
        <v>2230</v>
      </c>
      <c r="B52" s="8" t="s">
        <v>195</v>
      </c>
      <c r="C52" s="7" t="s">
        <v>165</v>
      </c>
      <c r="D52" s="7" t="s">
        <v>167</v>
      </c>
      <c r="E52" s="7" t="s">
        <v>159</v>
      </c>
      <c r="F52" s="9">
        <f t="shared" ref="F52:N52" si="14">SUM(F54)</f>
        <v>0</v>
      </c>
      <c r="G52" s="9">
        <f t="shared" si="14"/>
        <v>0</v>
      </c>
      <c r="H52" s="9">
        <f t="shared" si="14"/>
        <v>0</v>
      </c>
      <c r="I52" s="9">
        <f t="shared" si="14"/>
        <v>0</v>
      </c>
      <c r="J52" s="9">
        <f t="shared" si="14"/>
        <v>0</v>
      </c>
      <c r="K52" s="9">
        <f t="shared" si="14"/>
        <v>0</v>
      </c>
      <c r="L52" s="9">
        <f t="shared" si="14"/>
        <v>0</v>
      </c>
      <c r="M52" s="9">
        <f t="shared" si="14"/>
        <v>0</v>
      </c>
      <c r="N52" s="9">
        <f t="shared" si="14"/>
        <v>0</v>
      </c>
    </row>
    <row r="53" spans="1:14" ht="39.75" hidden="1" customHeight="1">
      <c r="A53" s="7"/>
      <c r="B53" s="8" t="s">
        <v>162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39.75" hidden="1" customHeight="1">
      <c r="A54" s="7">
        <v>2231</v>
      </c>
      <c r="B54" s="8" t="s">
        <v>196</v>
      </c>
      <c r="C54" s="7" t="s">
        <v>165</v>
      </c>
      <c r="D54" s="7" t="s">
        <v>167</v>
      </c>
      <c r="E54" s="7" t="s">
        <v>158</v>
      </c>
      <c r="F54" s="9">
        <f>SUM(G54,H54)</f>
        <v>0</v>
      </c>
      <c r="G54" s="9">
        <v>0</v>
      </c>
      <c r="H54" s="9">
        <v>0</v>
      </c>
      <c r="I54" s="9">
        <f>SUM(J54,K54)</f>
        <v>0</v>
      </c>
      <c r="J54" s="9">
        <v>0</v>
      </c>
      <c r="K54" s="9">
        <v>0</v>
      </c>
      <c r="L54" s="9">
        <f>SUM(M54,N54)</f>
        <v>0</v>
      </c>
      <c r="M54" s="9">
        <v>0</v>
      </c>
      <c r="N54" s="9">
        <v>0</v>
      </c>
    </row>
    <row r="55" spans="1:14" ht="39.75" hidden="1" customHeight="1">
      <c r="A55" s="7">
        <v>2240</v>
      </c>
      <c r="B55" s="8" t="s">
        <v>197</v>
      </c>
      <c r="C55" s="7" t="s">
        <v>165</v>
      </c>
      <c r="D55" s="7" t="s">
        <v>176</v>
      </c>
      <c r="E55" s="7" t="s">
        <v>159</v>
      </c>
      <c r="F55" s="9">
        <f t="shared" ref="F55:N55" si="15">SUM(F57)</f>
        <v>0</v>
      </c>
      <c r="G55" s="9">
        <f t="shared" si="15"/>
        <v>0</v>
      </c>
      <c r="H55" s="9">
        <f t="shared" si="15"/>
        <v>0</v>
      </c>
      <c r="I55" s="9">
        <f t="shared" si="15"/>
        <v>0</v>
      </c>
      <c r="J55" s="9">
        <f t="shared" si="15"/>
        <v>0</v>
      </c>
      <c r="K55" s="9">
        <f t="shared" si="15"/>
        <v>0</v>
      </c>
      <c r="L55" s="9">
        <f t="shared" si="15"/>
        <v>0</v>
      </c>
      <c r="M55" s="9">
        <f t="shared" si="15"/>
        <v>0</v>
      </c>
      <c r="N55" s="9">
        <f t="shared" si="15"/>
        <v>0</v>
      </c>
    </row>
    <row r="56" spans="1:14" ht="39.75" hidden="1" customHeight="1">
      <c r="A56" s="7"/>
      <c r="B56" s="8" t="s">
        <v>162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39.75" hidden="1" customHeight="1">
      <c r="A57" s="7">
        <v>2241</v>
      </c>
      <c r="B57" s="8" t="s">
        <v>197</v>
      </c>
      <c r="C57" s="7" t="s">
        <v>165</v>
      </c>
      <c r="D57" s="7" t="s">
        <v>176</v>
      </c>
      <c r="E57" s="7" t="s">
        <v>158</v>
      </c>
      <c r="F57" s="9">
        <f>SUM(G57,H57)</f>
        <v>0</v>
      </c>
      <c r="G57" s="9">
        <v>0</v>
      </c>
      <c r="H57" s="9">
        <v>0</v>
      </c>
      <c r="I57" s="9">
        <f>SUM(J57,K57)</f>
        <v>0</v>
      </c>
      <c r="J57" s="9">
        <v>0</v>
      </c>
      <c r="K57" s="9">
        <v>0</v>
      </c>
      <c r="L57" s="9">
        <f>SUM(M57,N57)</f>
        <v>0</v>
      </c>
      <c r="M57" s="9">
        <v>0</v>
      </c>
      <c r="N57" s="9">
        <v>0</v>
      </c>
    </row>
    <row r="58" spans="1:14" ht="39.75" hidden="1" customHeight="1">
      <c r="A58" s="7">
        <v>2250</v>
      </c>
      <c r="B58" s="8" t="s">
        <v>198</v>
      </c>
      <c r="C58" s="7" t="s">
        <v>165</v>
      </c>
      <c r="D58" s="7" t="s">
        <v>179</v>
      </c>
      <c r="E58" s="7" t="s">
        <v>159</v>
      </c>
      <c r="F58" s="9">
        <f t="shared" ref="F58:N58" si="16">SUM(F60)</f>
        <v>0</v>
      </c>
      <c r="G58" s="9">
        <f t="shared" si="16"/>
        <v>0</v>
      </c>
      <c r="H58" s="9">
        <f t="shared" si="16"/>
        <v>0</v>
      </c>
      <c r="I58" s="9">
        <f t="shared" si="16"/>
        <v>0</v>
      </c>
      <c r="J58" s="9">
        <f t="shared" si="16"/>
        <v>0</v>
      </c>
      <c r="K58" s="9">
        <f t="shared" si="16"/>
        <v>0</v>
      </c>
      <c r="L58" s="9">
        <f t="shared" si="16"/>
        <v>0</v>
      </c>
      <c r="M58" s="9">
        <f t="shared" si="16"/>
        <v>0</v>
      </c>
      <c r="N58" s="9">
        <f t="shared" si="16"/>
        <v>0</v>
      </c>
    </row>
    <row r="59" spans="1:14" ht="39.75" hidden="1" customHeight="1">
      <c r="A59" s="7"/>
      <c r="B59" s="8" t="s">
        <v>162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39.75" hidden="1" customHeight="1">
      <c r="A60" s="7">
        <v>2251</v>
      </c>
      <c r="B60" s="8" t="s">
        <v>198</v>
      </c>
      <c r="C60" s="7" t="s">
        <v>165</v>
      </c>
      <c r="D60" s="7" t="s">
        <v>179</v>
      </c>
      <c r="E60" s="7" t="s">
        <v>158</v>
      </c>
      <c r="F60" s="9">
        <f>SUM(G60,H60)</f>
        <v>0</v>
      </c>
      <c r="G60" s="9">
        <v>0</v>
      </c>
      <c r="H60" s="9">
        <v>0</v>
      </c>
      <c r="I60" s="9">
        <f>SUM(J60,K60)</f>
        <v>0</v>
      </c>
      <c r="J60" s="9">
        <v>0</v>
      </c>
      <c r="K60" s="9">
        <v>0</v>
      </c>
      <c r="L60" s="9">
        <f>SUM(M60,N60)</f>
        <v>0</v>
      </c>
      <c r="M60" s="9">
        <v>0</v>
      </c>
      <c r="N60" s="9">
        <v>0</v>
      </c>
    </row>
    <row r="61" spans="1:14" ht="39.75" hidden="1" customHeight="1">
      <c r="A61" s="7">
        <v>2300</v>
      </c>
      <c r="B61" s="8" t="s">
        <v>199</v>
      </c>
      <c r="C61" s="7" t="s">
        <v>167</v>
      </c>
      <c r="D61" s="7" t="s">
        <v>159</v>
      </c>
      <c r="E61" s="7" t="s">
        <v>159</v>
      </c>
      <c r="F61" s="9">
        <f t="shared" ref="F61:N61" si="17">SUM(F63,F68,F71,F75,F78,F81,F84,F87)</f>
        <v>0</v>
      </c>
      <c r="G61" s="9">
        <f t="shared" si="17"/>
        <v>0</v>
      </c>
      <c r="H61" s="9">
        <f t="shared" si="17"/>
        <v>0</v>
      </c>
      <c r="I61" s="9">
        <f t="shared" si="17"/>
        <v>0</v>
      </c>
      <c r="J61" s="9">
        <f t="shared" si="17"/>
        <v>0</v>
      </c>
      <c r="K61" s="9">
        <f t="shared" si="17"/>
        <v>0</v>
      </c>
      <c r="L61" s="9">
        <f t="shared" si="17"/>
        <v>0</v>
      </c>
      <c r="M61" s="9">
        <f t="shared" si="17"/>
        <v>0</v>
      </c>
      <c r="N61" s="9">
        <f t="shared" si="17"/>
        <v>0</v>
      </c>
    </row>
    <row r="62" spans="1:14" ht="39.75" hidden="1" customHeight="1">
      <c r="A62" s="7"/>
      <c r="B62" s="8" t="s">
        <v>160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39.75" hidden="1" customHeight="1">
      <c r="A63" s="7">
        <v>2310</v>
      </c>
      <c r="B63" s="8" t="s">
        <v>200</v>
      </c>
      <c r="C63" s="7" t="s">
        <v>167</v>
      </c>
      <c r="D63" s="7" t="s">
        <v>158</v>
      </c>
      <c r="E63" s="7" t="s">
        <v>159</v>
      </c>
      <c r="F63" s="9">
        <f t="shared" ref="F63:N63" si="18">SUM(F65:F67)</f>
        <v>0</v>
      </c>
      <c r="G63" s="9">
        <f t="shared" si="18"/>
        <v>0</v>
      </c>
      <c r="H63" s="9">
        <f t="shared" si="18"/>
        <v>0</v>
      </c>
      <c r="I63" s="9">
        <f t="shared" si="18"/>
        <v>0</v>
      </c>
      <c r="J63" s="9">
        <f t="shared" si="18"/>
        <v>0</v>
      </c>
      <c r="K63" s="9">
        <f t="shared" si="18"/>
        <v>0</v>
      </c>
      <c r="L63" s="9">
        <f t="shared" si="18"/>
        <v>0</v>
      </c>
      <c r="M63" s="9">
        <f t="shared" si="18"/>
        <v>0</v>
      </c>
      <c r="N63" s="9">
        <f t="shared" si="18"/>
        <v>0</v>
      </c>
    </row>
    <row r="64" spans="1:14" ht="39.75" hidden="1" customHeight="1">
      <c r="A64" s="7"/>
      <c r="B64" s="8" t="s">
        <v>162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39.75" hidden="1" customHeight="1">
      <c r="A65" s="7">
        <v>2311</v>
      </c>
      <c r="B65" s="8" t="s">
        <v>201</v>
      </c>
      <c r="C65" s="7" t="s">
        <v>167</v>
      </c>
      <c r="D65" s="7" t="s">
        <v>158</v>
      </c>
      <c r="E65" s="7" t="s">
        <v>158</v>
      </c>
      <c r="F65" s="9">
        <f>SUM(G65,H65)</f>
        <v>0</v>
      </c>
      <c r="G65" s="9">
        <v>0</v>
      </c>
      <c r="H65" s="9">
        <v>0</v>
      </c>
      <c r="I65" s="9">
        <f>SUM(J65,K65)</f>
        <v>0</v>
      </c>
      <c r="J65" s="9">
        <v>0</v>
      </c>
      <c r="K65" s="9">
        <v>0</v>
      </c>
      <c r="L65" s="9">
        <f>SUM(M65,N65)</f>
        <v>0</v>
      </c>
      <c r="M65" s="9">
        <v>0</v>
      </c>
      <c r="N65" s="9">
        <v>0</v>
      </c>
    </row>
    <row r="66" spans="1:14" ht="39.75" hidden="1" customHeight="1">
      <c r="A66" s="7">
        <v>2312</v>
      </c>
      <c r="B66" s="8" t="s">
        <v>202</v>
      </c>
      <c r="C66" s="7" t="s">
        <v>167</v>
      </c>
      <c r="D66" s="7" t="s">
        <v>158</v>
      </c>
      <c r="E66" s="7" t="s">
        <v>165</v>
      </c>
      <c r="F66" s="9">
        <f>SUM(G66,H66)</f>
        <v>0</v>
      </c>
      <c r="G66" s="9">
        <v>0</v>
      </c>
      <c r="H66" s="9">
        <v>0</v>
      </c>
      <c r="I66" s="9">
        <f>SUM(J66,K66)</f>
        <v>0</v>
      </c>
      <c r="J66" s="9">
        <v>0</v>
      </c>
      <c r="K66" s="9">
        <v>0</v>
      </c>
      <c r="L66" s="9">
        <f>SUM(M66,N66)</f>
        <v>0</v>
      </c>
      <c r="M66" s="9">
        <v>0</v>
      </c>
      <c r="N66" s="9">
        <v>0</v>
      </c>
    </row>
    <row r="67" spans="1:14" ht="39.75" hidden="1" customHeight="1">
      <c r="A67" s="7">
        <v>2313</v>
      </c>
      <c r="B67" s="8" t="s">
        <v>203</v>
      </c>
      <c r="C67" s="7" t="s">
        <v>167</v>
      </c>
      <c r="D67" s="7" t="s">
        <v>158</v>
      </c>
      <c r="E67" s="7" t="s">
        <v>167</v>
      </c>
      <c r="F67" s="9">
        <f>SUM(G67,H67)</f>
        <v>0</v>
      </c>
      <c r="G67" s="9">
        <v>0</v>
      </c>
      <c r="H67" s="9">
        <v>0</v>
      </c>
      <c r="I67" s="9">
        <f>SUM(J67,K67)</f>
        <v>0</v>
      </c>
      <c r="J67" s="9">
        <v>0</v>
      </c>
      <c r="K67" s="9">
        <v>0</v>
      </c>
      <c r="L67" s="9">
        <f>SUM(M67,N67)</f>
        <v>0</v>
      </c>
      <c r="M67" s="9">
        <v>0</v>
      </c>
      <c r="N67" s="9">
        <v>0</v>
      </c>
    </row>
    <row r="68" spans="1:14" ht="39.75" hidden="1" customHeight="1">
      <c r="A68" s="7">
        <v>2320</v>
      </c>
      <c r="B68" s="8" t="s">
        <v>204</v>
      </c>
      <c r="C68" s="7" t="s">
        <v>167</v>
      </c>
      <c r="D68" s="7" t="s">
        <v>165</v>
      </c>
      <c r="E68" s="7" t="s">
        <v>159</v>
      </c>
      <c r="F68" s="9">
        <f t="shared" ref="F68:N68" si="19">SUM(F70)</f>
        <v>0</v>
      </c>
      <c r="G68" s="9">
        <f t="shared" si="19"/>
        <v>0</v>
      </c>
      <c r="H68" s="9">
        <f t="shared" si="19"/>
        <v>0</v>
      </c>
      <c r="I68" s="9">
        <f t="shared" si="19"/>
        <v>0</v>
      </c>
      <c r="J68" s="9">
        <f t="shared" si="19"/>
        <v>0</v>
      </c>
      <c r="K68" s="9">
        <f t="shared" si="19"/>
        <v>0</v>
      </c>
      <c r="L68" s="9">
        <f t="shared" si="19"/>
        <v>0</v>
      </c>
      <c r="M68" s="9">
        <f t="shared" si="19"/>
        <v>0</v>
      </c>
      <c r="N68" s="9">
        <f t="shared" si="19"/>
        <v>0</v>
      </c>
    </row>
    <row r="69" spans="1:14" ht="39.75" hidden="1" customHeight="1">
      <c r="A69" s="7"/>
      <c r="B69" s="8" t="s">
        <v>162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39.75" hidden="1" customHeight="1">
      <c r="A70" s="7">
        <v>2321</v>
      </c>
      <c r="B70" s="8" t="s">
        <v>205</v>
      </c>
      <c r="C70" s="7" t="s">
        <v>167</v>
      </c>
      <c r="D70" s="7" t="s">
        <v>165</v>
      </c>
      <c r="E70" s="7" t="s">
        <v>158</v>
      </c>
      <c r="F70" s="9">
        <f>SUM(G70,H70)</f>
        <v>0</v>
      </c>
      <c r="G70" s="9">
        <v>0</v>
      </c>
      <c r="H70" s="9">
        <v>0</v>
      </c>
      <c r="I70" s="9">
        <f>SUM(J70,K70)</f>
        <v>0</v>
      </c>
      <c r="J70" s="9">
        <v>0</v>
      </c>
      <c r="K70" s="9">
        <v>0</v>
      </c>
      <c r="L70" s="9">
        <f>SUM(M70,N70)</f>
        <v>0</v>
      </c>
      <c r="M70" s="9">
        <v>0</v>
      </c>
      <c r="N70" s="9">
        <v>0</v>
      </c>
    </row>
    <row r="71" spans="1:14" ht="39.75" hidden="1" customHeight="1">
      <c r="A71" s="7">
        <v>2330</v>
      </c>
      <c r="B71" s="8" t="s">
        <v>206</v>
      </c>
      <c r="C71" s="7" t="s">
        <v>167</v>
      </c>
      <c r="D71" s="7" t="s">
        <v>167</v>
      </c>
      <c r="E71" s="7" t="s">
        <v>159</v>
      </c>
      <c r="F71" s="9">
        <f t="shared" ref="F71:N71" si="20">SUM(F73:F74)</f>
        <v>0</v>
      </c>
      <c r="G71" s="9">
        <f t="shared" si="20"/>
        <v>0</v>
      </c>
      <c r="H71" s="9">
        <f t="shared" si="20"/>
        <v>0</v>
      </c>
      <c r="I71" s="9">
        <f t="shared" si="20"/>
        <v>0</v>
      </c>
      <c r="J71" s="9">
        <f t="shared" si="20"/>
        <v>0</v>
      </c>
      <c r="K71" s="9">
        <f t="shared" si="20"/>
        <v>0</v>
      </c>
      <c r="L71" s="9">
        <f t="shared" si="20"/>
        <v>0</v>
      </c>
      <c r="M71" s="9">
        <f t="shared" si="20"/>
        <v>0</v>
      </c>
      <c r="N71" s="9">
        <f t="shared" si="20"/>
        <v>0</v>
      </c>
    </row>
    <row r="72" spans="1:14" ht="39.75" hidden="1" customHeight="1">
      <c r="A72" s="7"/>
      <c r="B72" s="8" t="s">
        <v>162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39.75" hidden="1" customHeight="1">
      <c r="A73" s="7">
        <v>2331</v>
      </c>
      <c r="B73" s="8" t="s">
        <v>207</v>
      </c>
      <c r="C73" s="7" t="s">
        <v>167</v>
      </c>
      <c r="D73" s="7" t="s">
        <v>167</v>
      </c>
      <c r="E73" s="7" t="s">
        <v>158</v>
      </c>
      <c r="F73" s="9">
        <f>SUM(G73,H73)</f>
        <v>0</v>
      </c>
      <c r="G73" s="9">
        <v>0</v>
      </c>
      <c r="H73" s="9">
        <v>0</v>
      </c>
      <c r="I73" s="9">
        <f>SUM(J73,K73)</f>
        <v>0</v>
      </c>
      <c r="J73" s="9">
        <v>0</v>
      </c>
      <c r="K73" s="9">
        <v>0</v>
      </c>
      <c r="L73" s="9">
        <f>SUM(M73,N73)</f>
        <v>0</v>
      </c>
      <c r="M73" s="9">
        <v>0</v>
      </c>
      <c r="N73" s="9">
        <v>0</v>
      </c>
    </row>
    <row r="74" spans="1:14" ht="39.75" hidden="1" customHeight="1">
      <c r="A74" s="7">
        <v>2332</v>
      </c>
      <c r="B74" s="8" t="s">
        <v>208</v>
      </c>
      <c r="C74" s="7" t="s">
        <v>167</v>
      </c>
      <c r="D74" s="7" t="s">
        <v>167</v>
      </c>
      <c r="E74" s="7" t="s">
        <v>165</v>
      </c>
      <c r="F74" s="9">
        <f>SUM(G74,H74)</f>
        <v>0</v>
      </c>
      <c r="G74" s="9">
        <v>0</v>
      </c>
      <c r="H74" s="9">
        <v>0</v>
      </c>
      <c r="I74" s="9">
        <f>SUM(J74,K74)</f>
        <v>0</v>
      </c>
      <c r="J74" s="9">
        <v>0</v>
      </c>
      <c r="K74" s="9">
        <v>0</v>
      </c>
      <c r="L74" s="9">
        <f>SUM(M74,N74)</f>
        <v>0</v>
      </c>
      <c r="M74" s="9">
        <v>0</v>
      </c>
      <c r="N74" s="9">
        <v>0</v>
      </c>
    </row>
    <row r="75" spans="1:14" ht="39.75" hidden="1" customHeight="1">
      <c r="A75" s="7">
        <v>2340</v>
      </c>
      <c r="B75" s="8" t="s">
        <v>209</v>
      </c>
      <c r="C75" s="7" t="s">
        <v>167</v>
      </c>
      <c r="D75" s="7" t="s">
        <v>176</v>
      </c>
      <c r="E75" s="7" t="s">
        <v>159</v>
      </c>
      <c r="F75" s="9">
        <f t="shared" ref="F75:N75" si="21">SUM(F77)</f>
        <v>0</v>
      </c>
      <c r="G75" s="9">
        <f t="shared" si="21"/>
        <v>0</v>
      </c>
      <c r="H75" s="9">
        <f t="shared" si="21"/>
        <v>0</v>
      </c>
      <c r="I75" s="9">
        <f t="shared" si="21"/>
        <v>0</v>
      </c>
      <c r="J75" s="9">
        <f t="shared" si="21"/>
        <v>0</v>
      </c>
      <c r="K75" s="9">
        <f t="shared" si="21"/>
        <v>0</v>
      </c>
      <c r="L75" s="9">
        <f t="shared" si="21"/>
        <v>0</v>
      </c>
      <c r="M75" s="9">
        <f t="shared" si="21"/>
        <v>0</v>
      </c>
      <c r="N75" s="9">
        <f t="shared" si="21"/>
        <v>0</v>
      </c>
    </row>
    <row r="76" spans="1:14" ht="39.75" hidden="1" customHeight="1">
      <c r="A76" s="7"/>
      <c r="B76" s="8" t="s">
        <v>162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39.75" hidden="1" customHeight="1">
      <c r="A77" s="7">
        <v>2341</v>
      </c>
      <c r="B77" s="8" t="s">
        <v>209</v>
      </c>
      <c r="C77" s="7" t="s">
        <v>167</v>
      </c>
      <c r="D77" s="7" t="s">
        <v>176</v>
      </c>
      <c r="E77" s="7" t="s">
        <v>158</v>
      </c>
      <c r="F77" s="9">
        <f>SUM(G77,H77)</f>
        <v>0</v>
      </c>
      <c r="G77" s="9">
        <v>0</v>
      </c>
      <c r="H77" s="9">
        <v>0</v>
      </c>
      <c r="I77" s="9">
        <f>SUM(J77,K77)</f>
        <v>0</v>
      </c>
      <c r="J77" s="9">
        <v>0</v>
      </c>
      <c r="K77" s="9">
        <v>0</v>
      </c>
      <c r="L77" s="9">
        <f>SUM(M77,N77)</f>
        <v>0</v>
      </c>
      <c r="M77" s="9">
        <v>0</v>
      </c>
      <c r="N77" s="9">
        <v>0</v>
      </c>
    </row>
    <row r="78" spans="1:14" ht="39.75" hidden="1" customHeight="1">
      <c r="A78" s="7">
        <v>2350</v>
      </c>
      <c r="B78" s="8" t="s">
        <v>210</v>
      </c>
      <c r="C78" s="7" t="s">
        <v>167</v>
      </c>
      <c r="D78" s="7" t="s">
        <v>179</v>
      </c>
      <c r="E78" s="7" t="s">
        <v>159</v>
      </c>
      <c r="F78" s="9">
        <f t="shared" ref="F78:N78" si="22">SUM(F80)</f>
        <v>0</v>
      </c>
      <c r="G78" s="9">
        <f t="shared" si="22"/>
        <v>0</v>
      </c>
      <c r="H78" s="9">
        <f t="shared" si="22"/>
        <v>0</v>
      </c>
      <c r="I78" s="9">
        <f t="shared" si="22"/>
        <v>0</v>
      </c>
      <c r="J78" s="9">
        <f t="shared" si="22"/>
        <v>0</v>
      </c>
      <c r="K78" s="9">
        <f t="shared" si="22"/>
        <v>0</v>
      </c>
      <c r="L78" s="9">
        <f t="shared" si="22"/>
        <v>0</v>
      </c>
      <c r="M78" s="9">
        <f t="shared" si="22"/>
        <v>0</v>
      </c>
      <c r="N78" s="9">
        <f t="shared" si="22"/>
        <v>0</v>
      </c>
    </row>
    <row r="79" spans="1:14" ht="39.75" hidden="1" customHeight="1">
      <c r="A79" s="7"/>
      <c r="B79" s="8" t="s">
        <v>162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39.75" hidden="1" customHeight="1">
      <c r="A80" s="7">
        <v>2351</v>
      </c>
      <c r="B80" s="8" t="s">
        <v>211</v>
      </c>
      <c r="C80" s="7" t="s">
        <v>167</v>
      </c>
      <c r="D80" s="7" t="s">
        <v>179</v>
      </c>
      <c r="E80" s="7" t="s">
        <v>158</v>
      </c>
      <c r="F80" s="9">
        <f>SUM(G80,H80)</f>
        <v>0</v>
      </c>
      <c r="G80" s="9">
        <v>0</v>
      </c>
      <c r="H80" s="9">
        <v>0</v>
      </c>
      <c r="I80" s="9">
        <f>SUM(J80,K80)</f>
        <v>0</v>
      </c>
      <c r="J80" s="9">
        <v>0</v>
      </c>
      <c r="K80" s="9">
        <v>0</v>
      </c>
      <c r="L80" s="9">
        <f>SUM(M80,N80)</f>
        <v>0</v>
      </c>
      <c r="M80" s="9">
        <v>0</v>
      </c>
      <c r="N80" s="9">
        <v>0</v>
      </c>
    </row>
    <row r="81" spans="1:14" ht="39.75" hidden="1" customHeight="1">
      <c r="A81" s="7">
        <v>2360</v>
      </c>
      <c r="B81" s="8" t="s">
        <v>212</v>
      </c>
      <c r="C81" s="7" t="s">
        <v>167</v>
      </c>
      <c r="D81" s="7" t="s">
        <v>182</v>
      </c>
      <c r="E81" s="7" t="s">
        <v>159</v>
      </c>
      <c r="F81" s="9">
        <f t="shared" ref="F81:N81" si="23">SUM(F83)</f>
        <v>0</v>
      </c>
      <c r="G81" s="9">
        <f t="shared" si="23"/>
        <v>0</v>
      </c>
      <c r="H81" s="9">
        <f t="shared" si="23"/>
        <v>0</v>
      </c>
      <c r="I81" s="9">
        <f t="shared" si="23"/>
        <v>0</v>
      </c>
      <c r="J81" s="9">
        <f t="shared" si="23"/>
        <v>0</v>
      </c>
      <c r="K81" s="9">
        <f t="shared" si="23"/>
        <v>0</v>
      </c>
      <c r="L81" s="9">
        <f t="shared" si="23"/>
        <v>0</v>
      </c>
      <c r="M81" s="9">
        <f t="shared" si="23"/>
        <v>0</v>
      </c>
      <c r="N81" s="9">
        <f t="shared" si="23"/>
        <v>0</v>
      </c>
    </row>
    <row r="82" spans="1:14" ht="39.75" hidden="1" customHeight="1">
      <c r="A82" s="7"/>
      <c r="B82" s="8" t="s">
        <v>162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39.75" hidden="1" customHeight="1">
      <c r="A83" s="7">
        <v>2361</v>
      </c>
      <c r="B83" s="8" t="s">
        <v>212</v>
      </c>
      <c r="C83" s="7" t="s">
        <v>167</v>
      </c>
      <c r="D83" s="7" t="s">
        <v>182</v>
      </c>
      <c r="E83" s="7" t="s">
        <v>158</v>
      </c>
      <c r="F83" s="9">
        <f>SUM(G83,H83)</f>
        <v>0</v>
      </c>
      <c r="G83" s="9">
        <v>0</v>
      </c>
      <c r="H83" s="9">
        <v>0</v>
      </c>
      <c r="I83" s="9">
        <f>SUM(J83,K83)</f>
        <v>0</v>
      </c>
      <c r="J83" s="9">
        <v>0</v>
      </c>
      <c r="K83" s="9">
        <v>0</v>
      </c>
      <c r="L83" s="9">
        <f>SUM(M83,N83)</f>
        <v>0</v>
      </c>
      <c r="M83" s="9">
        <v>0</v>
      </c>
      <c r="N83" s="9">
        <v>0</v>
      </c>
    </row>
    <row r="84" spans="1:14" ht="39.75" hidden="1" customHeight="1">
      <c r="A84" s="7">
        <v>2370</v>
      </c>
      <c r="B84" s="8" t="s">
        <v>213</v>
      </c>
      <c r="C84" s="7" t="s">
        <v>167</v>
      </c>
      <c r="D84" s="7" t="s">
        <v>185</v>
      </c>
      <c r="E84" s="7" t="s">
        <v>159</v>
      </c>
      <c r="F84" s="9">
        <f t="shared" ref="F84:N84" si="24">SUM(F86)</f>
        <v>0</v>
      </c>
      <c r="G84" s="9">
        <f t="shared" si="24"/>
        <v>0</v>
      </c>
      <c r="H84" s="9">
        <f t="shared" si="24"/>
        <v>0</v>
      </c>
      <c r="I84" s="9">
        <f t="shared" si="24"/>
        <v>0</v>
      </c>
      <c r="J84" s="9">
        <f t="shared" si="24"/>
        <v>0</v>
      </c>
      <c r="K84" s="9">
        <f t="shared" si="24"/>
        <v>0</v>
      </c>
      <c r="L84" s="9">
        <f t="shared" si="24"/>
        <v>0</v>
      </c>
      <c r="M84" s="9">
        <f t="shared" si="24"/>
        <v>0</v>
      </c>
      <c r="N84" s="9">
        <f t="shared" si="24"/>
        <v>0</v>
      </c>
    </row>
    <row r="85" spans="1:14" ht="39.75" hidden="1" customHeight="1">
      <c r="A85" s="7"/>
      <c r="B85" s="8" t="s">
        <v>162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39.75" hidden="1" customHeight="1">
      <c r="A86" s="7">
        <v>2371</v>
      </c>
      <c r="B86" s="8" t="s">
        <v>213</v>
      </c>
      <c r="C86" s="7" t="s">
        <v>167</v>
      </c>
      <c r="D86" s="7" t="s">
        <v>185</v>
      </c>
      <c r="E86" s="7" t="s">
        <v>158</v>
      </c>
      <c r="F86" s="9">
        <f>SUM(G86,H86)</f>
        <v>0</v>
      </c>
      <c r="G86" s="9">
        <v>0</v>
      </c>
      <c r="H86" s="9">
        <v>0</v>
      </c>
      <c r="I86" s="9">
        <f>SUM(J86,K86)</f>
        <v>0</v>
      </c>
      <c r="J86" s="9">
        <v>0</v>
      </c>
      <c r="K86" s="9">
        <v>0</v>
      </c>
      <c r="L86" s="9">
        <f>SUM(M86,N86)</f>
        <v>0</v>
      </c>
      <c r="M86" s="9">
        <v>0</v>
      </c>
      <c r="N86" s="9">
        <v>0</v>
      </c>
    </row>
    <row r="87" spans="1:14" ht="39.75" hidden="1" customHeight="1">
      <c r="A87" s="7">
        <v>2380</v>
      </c>
      <c r="B87" s="8" t="s">
        <v>214</v>
      </c>
      <c r="C87" s="7" t="s">
        <v>167</v>
      </c>
      <c r="D87" s="7" t="s">
        <v>187</v>
      </c>
      <c r="E87" s="7" t="s">
        <v>159</v>
      </c>
      <c r="F87" s="9">
        <f t="shared" ref="F87:N87" si="25">SUM(F89)</f>
        <v>0</v>
      </c>
      <c r="G87" s="9">
        <f t="shared" si="25"/>
        <v>0</v>
      </c>
      <c r="H87" s="9">
        <f t="shared" si="25"/>
        <v>0</v>
      </c>
      <c r="I87" s="9">
        <f t="shared" si="25"/>
        <v>0</v>
      </c>
      <c r="J87" s="9">
        <f t="shared" si="25"/>
        <v>0</v>
      </c>
      <c r="K87" s="9">
        <f t="shared" si="25"/>
        <v>0</v>
      </c>
      <c r="L87" s="9">
        <f t="shared" si="25"/>
        <v>0</v>
      </c>
      <c r="M87" s="9">
        <f t="shared" si="25"/>
        <v>0</v>
      </c>
      <c r="N87" s="9">
        <f t="shared" si="25"/>
        <v>0</v>
      </c>
    </row>
    <row r="88" spans="1:14" ht="39.75" hidden="1" customHeight="1">
      <c r="A88" s="7"/>
      <c r="B88" s="8" t="s">
        <v>162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39.75" hidden="1" customHeight="1">
      <c r="A89" s="7">
        <v>2381</v>
      </c>
      <c r="B89" s="8" t="s">
        <v>215</v>
      </c>
      <c r="C89" s="7" t="s">
        <v>158</v>
      </c>
      <c r="D89" s="7" t="s">
        <v>187</v>
      </c>
      <c r="E89" s="7" t="s">
        <v>158</v>
      </c>
      <c r="F89" s="9">
        <f>SUM(G89,H89)</f>
        <v>0</v>
      </c>
      <c r="G89" s="9">
        <v>0</v>
      </c>
      <c r="H89" s="9">
        <v>0</v>
      </c>
      <c r="I89" s="9">
        <f>SUM(J89,K89)</f>
        <v>0</v>
      </c>
      <c r="J89" s="9">
        <v>0</v>
      </c>
      <c r="K89" s="9">
        <v>0</v>
      </c>
      <c r="L89" s="9">
        <f>SUM(M89,N89)</f>
        <v>0</v>
      </c>
      <c r="M89" s="9">
        <v>0</v>
      </c>
      <c r="N89" s="9">
        <v>0</v>
      </c>
    </row>
    <row r="90" spans="1:14" ht="42.75" customHeight="1">
      <c r="A90" s="7">
        <v>2400</v>
      </c>
      <c r="B90" s="8" t="s">
        <v>216</v>
      </c>
      <c r="C90" s="7" t="s">
        <v>176</v>
      </c>
      <c r="D90" s="7" t="s">
        <v>159</v>
      </c>
      <c r="E90" s="7" t="s">
        <v>159</v>
      </c>
      <c r="F90" s="9">
        <f t="shared" ref="F90:N90" si="26">SUM(F92,F96,F102,F110,F115,F122,F125,F131,F140)</f>
        <v>167530900</v>
      </c>
      <c r="G90" s="9">
        <f t="shared" si="26"/>
        <v>12000000</v>
      </c>
      <c r="H90" s="9">
        <f t="shared" si="26"/>
        <v>155530900</v>
      </c>
      <c r="I90" s="9">
        <f t="shared" si="26"/>
        <v>167530900</v>
      </c>
      <c r="J90" s="9">
        <f t="shared" si="26"/>
        <v>12000000</v>
      </c>
      <c r="K90" s="9">
        <f t="shared" si="26"/>
        <v>155530900</v>
      </c>
      <c r="L90" s="9">
        <f t="shared" si="26"/>
        <v>-34444</v>
      </c>
      <c r="M90" s="9">
        <f t="shared" si="26"/>
        <v>0</v>
      </c>
      <c r="N90" s="9">
        <f t="shared" si="26"/>
        <v>-34444</v>
      </c>
    </row>
    <row r="91" spans="1:14" ht="39.75" hidden="1" customHeight="1">
      <c r="A91" s="7"/>
      <c r="B91" s="8" t="s">
        <v>162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39.75" hidden="1" customHeight="1">
      <c r="A92" s="7">
        <v>2410</v>
      </c>
      <c r="B92" s="8" t="s">
        <v>217</v>
      </c>
      <c r="C92" s="7" t="s">
        <v>176</v>
      </c>
      <c r="D92" s="7" t="s">
        <v>158</v>
      </c>
      <c r="E92" s="7" t="s">
        <v>159</v>
      </c>
      <c r="F92" s="9">
        <f t="shared" ref="F92:N92" si="27">SUM(F94:F95)</f>
        <v>0</v>
      </c>
      <c r="G92" s="9">
        <f t="shared" si="27"/>
        <v>0</v>
      </c>
      <c r="H92" s="9">
        <f t="shared" si="27"/>
        <v>0</v>
      </c>
      <c r="I92" s="9">
        <f t="shared" si="27"/>
        <v>0</v>
      </c>
      <c r="J92" s="9">
        <f t="shared" si="27"/>
        <v>0</v>
      </c>
      <c r="K92" s="9">
        <f t="shared" si="27"/>
        <v>0</v>
      </c>
      <c r="L92" s="9">
        <f t="shared" si="27"/>
        <v>0</v>
      </c>
      <c r="M92" s="9">
        <f t="shared" si="27"/>
        <v>0</v>
      </c>
      <c r="N92" s="9">
        <f t="shared" si="27"/>
        <v>0</v>
      </c>
    </row>
    <row r="93" spans="1:14" ht="39.75" hidden="1" customHeight="1">
      <c r="A93" s="7"/>
      <c r="B93" s="8" t="s">
        <v>162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39.75" hidden="1" customHeight="1">
      <c r="A94" s="7">
        <v>2411</v>
      </c>
      <c r="B94" s="8" t="s">
        <v>218</v>
      </c>
      <c r="C94" s="7" t="s">
        <v>176</v>
      </c>
      <c r="D94" s="7" t="s">
        <v>158</v>
      </c>
      <c r="E94" s="7" t="s">
        <v>158</v>
      </c>
      <c r="F94" s="9">
        <f>SUM(G94,H94)</f>
        <v>0</v>
      </c>
      <c r="G94" s="9">
        <v>0</v>
      </c>
      <c r="H94" s="9">
        <v>0</v>
      </c>
      <c r="I94" s="9">
        <f>SUM(J94,K94)</f>
        <v>0</v>
      </c>
      <c r="J94" s="9">
        <v>0</v>
      </c>
      <c r="K94" s="9">
        <v>0</v>
      </c>
      <c r="L94" s="9">
        <f>SUM(M94,N94)</f>
        <v>0</v>
      </c>
      <c r="M94" s="9">
        <v>0</v>
      </c>
      <c r="N94" s="9">
        <v>0</v>
      </c>
    </row>
    <row r="95" spans="1:14" ht="39.75" hidden="1" customHeight="1">
      <c r="A95" s="7">
        <v>2412</v>
      </c>
      <c r="B95" s="8" t="s">
        <v>219</v>
      </c>
      <c r="C95" s="7" t="s">
        <v>176</v>
      </c>
      <c r="D95" s="7" t="s">
        <v>158</v>
      </c>
      <c r="E95" s="7" t="s">
        <v>165</v>
      </c>
      <c r="F95" s="9">
        <f>SUM(G95,H95)</f>
        <v>0</v>
      </c>
      <c r="G95" s="9">
        <v>0</v>
      </c>
      <c r="H95" s="9">
        <v>0</v>
      </c>
      <c r="I95" s="9">
        <f>SUM(J95,K95)</f>
        <v>0</v>
      </c>
      <c r="J95" s="9">
        <v>0</v>
      </c>
      <c r="K95" s="9">
        <v>0</v>
      </c>
      <c r="L95" s="9">
        <f>SUM(M95,N95)</f>
        <v>0</v>
      </c>
      <c r="M95" s="9">
        <v>0</v>
      </c>
      <c r="N95" s="9">
        <v>0</v>
      </c>
    </row>
    <row r="96" spans="1:14" ht="39.75" hidden="1" customHeight="1">
      <c r="A96" s="7">
        <v>2420</v>
      </c>
      <c r="B96" s="8" t="s">
        <v>220</v>
      </c>
      <c r="C96" s="7" t="s">
        <v>176</v>
      </c>
      <c r="D96" s="7" t="s">
        <v>165</v>
      </c>
      <c r="E96" s="7" t="s">
        <v>159</v>
      </c>
      <c r="F96" s="9">
        <f t="shared" ref="F96:N96" si="28">SUM(F98:F101)</f>
        <v>0</v>
      </c>
      <c r="G96" s="9">
        <f t="shared" si="28"/>
        <v>0</v>
      </c>
      <c r="H96" s="9">
        <f t="shared" si="28"/>
        <v>0</v>
      </c>
      <c r="I96" s="9">
        <f t="shared" si="28"/>
        <v>0</v>
      </c>
      <c r="J96" s="9">
        <f t="shared" si="28"/>
        <v>0</v>
      </c>
      <c r="K96" s="9">
        <f t="shared" si="28"/>
        <v>0</v>
      </c>
      <c r="L96" s="9">
        <f t="shared" si="28"/>
        <v>0</v>
      </c>
      <c r="M96" s="9">
        <f t="shared" si="28"/>
        <v>0</v>
      </c>
      <c r="N96" s="9">
        <f t="shared" si="28"/>
        <v>0</v>
      </c>
    </row>
    <row r="97" spans="1:14" ht="39.75" hidden="1" customHeight="1">
      <c r="A97" s="7"/>
      <c r="B97" s="8" t="s">
        <v>162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0.75" hidden="1" customHeight="1">
      <c r="A98" s="7">
        <v>2421</v>
      </c>
      <c r="B98" s="8" t="s">
        <v>221</v>
      </c>
      <c r="C98" s="7" t="s">
        <v>176</v>
      </c>
      <c r="D98" s="7" t="s">
        <v>165</v>
      </c>
      <c r="E98" s="7" t="s">
        <v>158</v>
      </c>
      <c r="F98" s="9">
        <f>SUM(G98,H98)</f>
        <v>0</v>
      </c>
      <c r="G98" s="9">
        <v>0</v>
      </c>
      <c r="H98" s="9">
        <v>0</v>
      </c>
      <c r="I98" s="9">
        <f>SUM(J98,K98)</f>
        <v>0</v>
      </c>
      <c r="J98" s="9">
        <v>0</v>
      </c>
      <c r="K98" s="9">
        <v>0</v>
      </c>
      <c r="L98" s="9">
        <f>SUM(M98,N98)</f>
        <v>0</v>
      </c>
      <c r="M98" s="9">
        <v>0</v>
      </c>
      <c r="N98" s="9">
        <v>0</v>
      </c>
    </row>
    <row r="99" spans="1:14" ht="39.75" hidden="1" customHeight="1">
      <c r="A99" s="7">
        <v>2422</v>
      </c>
      <c r="B99" s="8" t="s">
        <v>222</v>
      </c>
      <c r="C99" s="7" t="s">
        <v>176</v>
      </c>
      <c r="D99" s="7" t="s">
        <v>165</v>
      </c>
      <c r="E99" s="7" t="s">
        <v>165</v>
      </c>
      <c r="F99" s="9">
        <f>SUM(G99,H99)</f>
        <v>0</v>
      </c>
      <c r="G99" s="9">
        <v>0</v>
      </c>
      <c r="H99" s="9">
        <v>0</v>
      </c>
      <c r="I99" s="9">
        <f>SUM(J99,K99)</f>
        <v>0</v>
      </c>
      <c r="J99" s="9">
        <v>0</v>
      </c>
      <c r="K99" s="9">
        <v>0</v>
      </c>
      <c r="L99" s="9">
        <f>SUM(M99,N99)</f>
        <v>0</v>
      </c>
      <c r="M99" s="9">
        <v>0</v>
      </c>
      <c r="N99" s="9">
        <v>0</v>
      </c>
    </row>
    <row r="100" spans="1:14" ht="39.75" hidden="1" customHeight="1">
      <c r="A100" s="7">
        <v>2423</v>
      </c>
      <c r="B100" s="8" t="s">
        <v>223</v>
      </c>
      <c r="C100" s="7" t="s">
        <v>176</v>
      </c>
      <c r="D100" s="7" t="s">
        <v>165</v>
      </c>
      <c r="E100" s="7" t="s">
        <v>167</v>
      </c>
      <c r="F100" s="9">
        <f>SUM(G100,H100)</f>
        <v>0</v>
      </c>
      <c r="G100" s="9">
        <v>0</v>
      </c>
      <c r="H100" s="9">
        <v>0</v>
      </c>
      <c r="I100" s="9">
        <f>SUM(J100,K100)</f>
        <v>0</v>
      </c>
      <c r="J100" s="9">
        <v>0</v>
      </c>
      <c r="K100" s="9">
        <v>0</v>
      </c>
      <c r="L100" s="9">
        <f>SUM(M100,N100)</f>
        <v>0</v>
      </c>
      <c r="M100" s="9">
        <v>0</v>
      </c>
      <c r="N100" s="9">
        <v>0</v>
      </c>
    </row>
    <row r="101" spans="1:14" ht="39.75" hidden="1" customHeight="1">
      <c r="A101" s="7">
        <v>2424</v>
      </c>
      <c r="B101" s="8" t="s">
        <v>224</v>
      </c>
      <c r="C101" s="7" t="s">
        <v>176</v>
      </c>
      <c r="D101" s="7" t="s">
        <v>165</v>
      </c>
      <c r="E101" s="7" t="s">
        <v>176</v>
      </c>
      <c r="F101" s="9">
        <f>SUM(G101,H101)</f>
        <v>0</v>
      </c>
      <c r="G101" s="9">
        <v>0</v>
      </c>
      <c r="H101" s="9">
        <v>0</v>
      </c>
      <c r="I101" s="9">
        <f>SUM(J101,K101)</f>
        <v>0</v>
      </c>
      <c r="J101" s="9">
        <v>0</v>
      </c>
      <c r="K101" s="9">
        <v>0</v>
      </c>
      <c r="L101" s="9">
        <f>SUM(M101,N101)</f>
        <v>0</v>
      </c>
      <c r="M101" s="9">
        <v>0</v>
      </c>
      <c r="N101" s="9">
        <v>0</v>
      </c>
    </row>
    <row r="102" spans="1:14" ht="39.75" hidden="1" customHeight="1">
      <c r="A102" s="7">
        <v>2430</v>
      </c>
      <c r="B102" s="8" t="s">
        <v>225</v>
      </c>
      <c r="C102" s="7" t="s">
        <v>176</v>
      </c>
      <c r="D102" s="7" t="s">
        <v>167</v>
      </c>
      <c r="E102" s="7" t="s">
        <v>159</v>
      </c>
      <c r="F102" s="9">
        <f t="shared" ref="F102:N102" si="29">SUM(F104:F109)</f>
        <v>37530900</v>
      </c>
      <c r="G102" s="9">
        <f t="shared" si="29"/>
        <v>2000000</v>
      </c>
      <c r="H102" s="9">
        <f t="shared" si="29"/>
        <v>35530900</v>
      </c>
      <c r="I102" s="9">
        <f t="shared" si="29"/>
        <v>37530900</v>
      </c>
      <c r="J102" s="9">
        <f t="shared" si="29"/>
        <v>2000000</v>
      </c>
      <c r="K102" s="9">
        <f t="shared" si="29"/>
        <v>35530900</v>
      </c>
      <c r="L102" s="9">
        <f t="shared" si="29"/>
        <v>0</v>
      </c>
      <c r="M102" s="9">
        <f t="shared" si="29"/>
        <v>0</v>
      </c>
      <c r="N102" s="9">
        <f t="shared" si="29"/>
        <v>0</v>
      </c>
    </row>
    <row r="103" spans="1:14" ht="39.75" hidden="1" customHeight="1">
      <c r="A103" s="7"/>
      <c r="B103" s="8" t="s">
        <v>162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39.75" hidden="1" customHeight="1">
      <c r="A104" s="7">
        <v>2431</v>
      </c>
      <c r="B104" s="8" t="s">
        <v>226</v>
      </c>
      <c r="C104" s="7" t="s">
        <v>176</v>
      </c>
      <c r="D104" s="7" t="s">
        <v>167</v>
      </c>
      <c r="E104" s="7" t="s">
        <v>158</v>
      </c>
      <c r="F104" s="9">
        <f t="shared" ref="F104:F109" si="30">SUM(G104,H104)</f>
        <v>0</v>
      </c>
      <c r="G104" s="9">
        <v>0</v>
      </c>
      <c r="H104" s="9">
        <v>0</v>
      </c>
      <c r="I104" s="9">
        <f t="shared" ref="I104:I109" si="31">SUM(J104,K104)</f>
        <v>0</v>
      </c>
      <c r="J104" s="9">
        <v>0</v>
      </c>
      <c r="K104" s="9">
        <v>0</v>
      </c>
      <c r="L104" s="9">
        <f t="shared" ref="L104:L109" si="32">SUM(M104,N104)</f>
        <v>0</v>
      </c>
      <c r="M104" s="9">
        <v>0</v>
      </c>
      <c r="N104" s="9">
        <v>0</v>
      </c>
    </row>
    <row r="105" spans="1:14" ht="28.5" customHeight="1">
      <c r="A105" s="7">
        <v>2432</v>
      </c>
      <c r="B105" s="8" t="s">
        <v>227</v>
      </c>
      <c r="C105" s="7" t="s">
        <v>176</v>
      </c>
      <c r="D105" s="7" t="s">
        <v>167</v>
      </c>
      <c r="E105" s="7" t="s">
        <v>165</v>
      </c>
      <c r="F105" s="9">
        <f t="shared" si="30"/>
        <v>37530900</v>
      </c>
      <c r="G105" s="9">
        <v>2000000</v>
      </c>
      <c r="H105" s="9">
        <v>35530900</v>
      </c>
      <c r="I105" s="9">
        <f t="shared" si="31"/>
        <v>37530900</v>
      </c>
      <c r="J105" s="9">
        <v>2000000</v>
      </c>
      <c r="K105" s="9">
        <v>35530900</v>
      </c>
      <c r="L105" s="9">
        <f t="shared" si="32"/>
        <v>0</v>
      </c>
      <c r="M105" s="9">
        <v>0</v>
      </c>
      <c r="N105" s="9">
        <v>0</v>
      </c>
    </row>
    <row r="106" spans="1:14" ht="39.75" hidden="1" customHeight="1">
      <c r="A106" s="7">
        <v>2433</v>
      </c>
      <c r="B106" s="8" t="s">
        <v>228</v>
      </c>
      <c r="C106" s="7" t="s">
        <v>176</v>
      </c>
      <c r="D106" s="7" t="s">
        <v>167</v>
      </c>
      <c r="E106" s="7" t="s">
        <v>167</v>
      </c>
      <c r="F106" s="9">
        <f t="shared" si="30"/>
        <v>0</v>
      </c>
      <c r="G106" s="9">
        <v>0</v>
      </c>
      <c r="H106" s="9">
        <v>0</v>
      </c>
      <c r="I106" s="9">
        <f t="shared" si="31"/>
        <v>0</v>
      </c>
      <c r="J106" s="9">
        <v>0</v>
      </c>
      <c r="K106" s="9">
        <v>0</v>
      </c>
      <c r="L106" s="9">
        <f t="shared" si="32"/>
        <v>0</v>
      </c>
      <c r="M106" s="9">
        <v>0</v>
      </c>
      <c r="N106" s="9">
        <v>0</v>
      </c>
    </row>
    <row r="107" spans="1:14" ht="39.75" hidden="1" customHeight="1">
      <c r="A107" s="7">
        <v>2434</v>
      </c>
      <c r="B107" s="8" t="s">
        <v>229</v>
      </c>
      <c r="C107" s="7" t="s">
        <v>176</v>
      </c>
      <c r="D107" s="7" t="s">
        <v>167</v>
      </c>
      <c r="E107" s="7" t="s">
        <v>176</v>
      </c>
      <c r="F107" s="9">
        <f t="shared" si="30"/>
        <v>0</v>
      </c>
      <c r="G107" s="9">
        <v>0</v>
      </c>
      <c r="H107" s="9">
        <v>0</v>
      </c>
      <c r="I107" s="9">
        <f t="shared" si="31"/>
        <v>0</v>
      </c>
      <c r="J107" s="9">
        <v>0</v>
      </c>
      <c r="K107" s="9">
        <v>0</v>
      </c>
      <c r="L107" s="9">
        <f t="shared" si="32"/>
        <v>0</v>
      </c>
      <c r="M107" s="9">
        <v>0</v>
      </c>
      <c r="N107" s="9">
        <v>0</v>
      </c>
    </row>
    <row r="108" spans="1:14" ht="39.75" hidden="1" customHeight="1">
      <c r="A108" s="7">
        <v>2435</v>
      </c>
      <c r="B108" s="8" t="s">
        <v>230</v>
      </c>
      <c r="C108" s="7" t="s">
        <v>176</v>
      </c>
      <c r="D108" s="7" t="s">
        <v>167</v>
      </c>
      <c r="E108" s="7" t="s">
        <v>179</v>
      </c>
      <c r="F108" s="9">
        <f t="shared" si="30"/>
        <v>0</v>
      </c>
      <c r="G108" s="9">
        <v>0</v>
      </c>
      <c r="H108" s="9">
        <v>0</v>
      </c>
      <c r="I108" s="9">
        <f t="shared" si="31"/>
        <v>0</v>
      </c>
      <c r="J108" s="9">
        <v>0</v>
      </c>
      <c r="K108" s="9">
        <v>0</v>
      </c>
      <c r="L108" s="9">
        <f t="shared" si="32"/>
        <v>0</v>
      </c>
      <c r="M108" s="9">
        <v>0</v>
      </c>
      <c r="N108" s="9">
        <v>0</v>
      </c>
    </row>
    <row r="109" spans="1:14" ht="39.75" hidden="1" customHeight="1">
      <c r="A109" s="7">
        <v>2436</v>
      </c>
      <c r="B109" s="8" t="s">
        <v>231</v>
      </c>
      <c r="C109" s="7" t="s">
        <v>176</v>
      </c>
      <c r="D109" s="7" t="s">
        <v>167</v>
      </c>
      <c r="E109" s="7" t="s">
        <v>182</v>
      </c>
      <c r="F109" s="9">
        <f t="shared" si="30"/>
        <v>0</v>
      </c>
      <c r="G109" s="9">
        <v>0</v>
      </c>
      <c r="H109" s="9">
        <v>0</v>
      </c>
      <c r="I109" s="9">
        <f t="shared" si="31"/>
        <v>0</v>
      </c>
      <c r="J109" s="9">
        <v>0</v>
      </c>
      <c r="K109" s="9">
        <v>0</v>
      </c>
      <c r="L109" s="9">
        <f t="shared" si="32"/>
        <v>0</v>
      </c>
      <c r="M109" s="9">
        <v>0</v>
      </c>
      <c r="N109" s="9">
        <v>0</v>
      </c>
    </row>
    <row r="110" spans="1:14" ht="39.75" hidden="1" customHeight="1">
      <c r="A110" s="7">
        <v>2440</v>
      </c>
      <c r="B110" s="8" t="s">
        <v>232</v>
      </c>
      <c r="C110" s="7" t="s">
        <v>176</v>
      </c>
      <c r="D110" s="7" t="s">
        <v>176</v>
      </c>
      <c r="E110" s="7" t="s">
        <v>159</v>
      </c>
      <c r="F110" s="9">
        <f t="shared" ref="F110:N110" si="33">SUM(F112:F114)</f>
        <v>0</v>
      </c>
      <c r="G110" s="9">
        <f t="shared" si="33"/>
        <v>0</v>
      </c>
      <c r="H110" s="9">
        <f t="shared" si="33"/>
        <v>0</v>
      </c>
      <c r="I110" s="9">
        <f t="shared" si="33"/>
        <v>0</v>
      </c>
      <c r="J110" s="9">
        <f t="shared" si="33"/>
        <v>0</v>
      </c>
      <c r="K110" s="9">
        <f t="shared" si="33"/>
        <v>0</v>
      </c>
      <c r="L110" s="9">
        <f t="shared" si="33"/>
        <v>0</v>
      </c>
      <c r="M110" s="9">
        <f t="shared" si="33"/>
        <v>0</v>
      </c>
      <c r="N110" s="9">
        <f t="shared" si="33"/>
        <v>0</v>
      </c>
    </row>
    <row r="111" spans="1:14" ht="39.75" hidden="1" customHeight="1">
      <c r="A111" s="7"/>
      <c r="B111" s="8" t="s">
        <v>162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39.75" hidden="1" customHeight="1">
      <c r="A112" s="7">
        <v>2441</v>
      </c>
      <c r="B112" s="8" t="s">
        <v>233</v>
      </c>
      <c r="C112" s="7" t="s">
        <v>176</v>
      </c>
      <c r="D112" s="7" t="s">
        <v>176</v>
      </c>
      <c r="E112" s="7" t="s">
        <v>158</v>
      </c>
      <c r="F112" s="9">
        <f>SUM(G112,H112)</f>
        <v>0</v>
      </c>
      <c r="G112" s="9">
        <v>0</v>
      </c>
      <c r="H112" s="9">
        <v>0</v>
      </c>
      <c r="I112" s="9">
        <f>SUM(J112,K112)</f>
        <v>0</v>
      </c>
      <c r="J112" s="9">
        <v>0</v>
      </c>
      <c r="K112" s="9">
        <v>0</v>
      </c>
      <c r="L112" s="9">
        <f>SUM(M112,N112)</f>
        <v>0</v>
      </c>
      <c r="M112" s="9">
        <v>0</v>
      </c>
      <c r="N112" s="9">
        <v>0</v>
      </c>
    </row>
    <row r="113" spans="1:14" ht="39.75" hidden="1" customHeight="1">
      <c r="A113" s="7">
        <v>2442</v>
      </c>
      <c r="B113" s="8" t="s">
        <v>234</v>
      </c>
      <c r="C113" s="7" t="s">
        <v>176</v>
      </c>
      <c r="D113" s="7" t="s">
        <v>176</v>
      </c>
      <c r="E113" s="7" t="s">
        <v>165</v>
      </c>
      <c r="F113" s="9">
        <f>SUM(G113,H113)</f>
        <v>0</v>
      </c>
      <c r="G113" s="9">
        <v>0</v>
      </c>
      <c r="H113" s="9">
        <v>0</v>
      </c>
      <c r="I113" s="9">
        <f>SUM(J113,K113)</f>
        <v>0</v>
      </c>
      <c r="J113" s="9">
        <v>0</v>
      </c>
      <c r="K113" s="9">
        <v>0</v>
      </c>
      <c r="L113" s="9">
        <f>SUM(M113,N113)</f>
        <v>0</v>
      </c>
      <c r="M113" s="9">
        <v>0</v>
      </c>
      <c r="N113" s="9">
        <v>0</v>
      </c>
    </row>
    <row r="114" spans="1:14" ht="39.75" hidden="1" customHeight="1">
      <c r="A114" s="7">
        <v>2443</v>
      </c>
      <c r="B114" s="8" t="s">
        <v>235</v>
      </c>
      <c r="C114" s="7" t="s">
        <v>176</v>
      </c>
      <c r="D114" s="7" t="s">
        <v>176</v>
      </c>
      <c r="E114" s="7" t="s">
        <v>167</v>
      </c>
      <c r="F114" s="9">
        <f>SUM(G114,H114)</f>
        <v>0</v>
      </c>
      <c r="G114" s="9">
        <v>0</v>
      </c>
      <c r="H114" s="9">
        <v>0</v>
      </c>
      <c r="I114" s="9">
        <f>SUM(J114,K114)</f>
        <v>0</v>
      </c>
      <c r="J114" s="9">
        <v>0</v>
      </c>
      <c r="K114" s="9">
        <v>0</v>
      </c>
      <c r="L114" s="9">
        <f>SUM(M114,N114)</f>
        <v>0</v>
      </c>
      <c r="M114" s="9">
        <v>0</v>
      </c>
      <c r="N114" s="9">
        <v>0</v>
      </c>
    </row>
    <row r="115" spans="1:14" ht="29.25" customHeight="1">
      <c r="A115" s="7">
        <v>2450</v>
      </c>
      <c r="B115" s="8" t="s">
        <v>236</v>
      </c>
      <c r="C115" s="7" t="s">
        <v>176</v>
      </c>
      <c r="D115" s="7" t="s">
        <v>179</v>
      </c>
      <c r="E115" s="7" t="s">
        <v>159</v>
      </c>
      <c r="F115" s="9">
        <f t="shared" ref="F115:N115" si="34">SUM(F117:F121)</f>
        <v>130000000</v>
      </c>
      <c r="G115" s="9">
        <f t="shared" si="34"/>
        <v>10000000</v>
      </c>
      <c r="H115" s="9">
        <f t="shared" si="34"/>
        <v>120000000</v>
      </c>
      <c r="I115" s="9">
        <f t="shared" si="34"/>
        <v>130000000</v>
      </c>
      <c r="J115" s="9">
        <f t="shared" si="34"/>
        <v>10000000</v>
      </c>
      <c r="K115" s="9">
        <f t="shared" si="34"/>
        <v>120000000</v>
      </c>
      <c r="L115" s="9">
        <f t="shared" si="34"/>
        <v>0</v>
      </c>
      <c r="M115" s="9">
        <f t="shared" si="34"/>
        <v>0</v>
      </c>
      <c r="N115" s="9">
        <f t="shared" si="34"/>
        <v>0</v>
      </c>
    </row>
    <row r="116" spans="1:14" ht="39.75" hidden="1" customHeight="1">
      <c r="A116" s="7"/>
      <c r="B116" s="8" t="s">
        <v>162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27" customHeight="1">
      <c r="A117" s="7">
        <v>2451</v>
      </c>
      <c r="B117" s="8" t="s">
        <v>237</v>
      </c>
      <c r="C117" s="7" t="s">
        <v>176</v>
      </c>
      <c r="D117" s="7" t="s">
        <v>179</v>
      </c>
      <c r="E117" s="7" t="s">
        <v>158</v>
      </c>
      <c r="F117" s="9">
        <f>SUM(G117,H117)</f>
        <v>130000000</v>
      </c>
      <c r="G117" s="9">
        <v>10000000</v>
      </c>
      <c r="H117" s="9">
        <v>120000000</v>
      </c>
      <c r="I117" s="9">
        <f>SUM(J117,K117)</f>
        <v>130000000</v>
      </c>
      <c r="J117" s="9">
        <v>10000000</v>
      </c>
      <c r="K117" s="9">
        <v>120000000</v>
      </c>
      <c r="L117" s="9">
        <f>SUM(M117,N117)</f>
        <v>0</v>
      </c>
      <c r="M117" s="9">
        <v>0</v>
      </c>
      <c r="N117" s="9">
        <v>0</v>
      </c>
    </row>
    <row r="118" spans="1:14" ht="39.75" hidden="1" customHeight="1">
      <c r="A118" s="7">
        <v>2452</v>
      </c>
      <c r="B118" s="8" t="s">
        <v>238</v>
      </c>
      <c r="C118" s="7" t="s">
        <v>176</v>
      </c>
      <c r="D118" s="7" t="s">
        <v>179</v>
      </c>
      <c r="E118" s="7" t="s">
        <v>165</v>
      </c>
      <c r="F118" s="9">
        <f>SUM(G118,H118)</f>
        <v>0</v>
      </c>
      <c r="G118" s="9">
        <v>0</v>
      </c>
      <c r="H118" s="9">
        <v>0</v>
      </c>
      <c r="I118" s="9">
        <f>SUM(J118,K118)</f>
        <v>0</v>
      </c>
      <c r="J118" s="9">
        <v>0</v>
      </c>
      <c r="K118" s="9">
        <v>0</v>
      </c>
      <c r="L118" s="9">
        <f>SUM(M118,N118)</f>
        <v>0</v>
      </c>
      <c r="M118" s="9">
        <v>0</v>
      </c>
      <c r="N118" s="9">
        <v>0</v>
      </c>
    </row>
    <row r="119" spans="1:14" ht="39.75" hidden="1" customHeight="1">
      <c r="A119" s="7">
        <v>2453</v>
      </c>
      <c r="B119" s="8" t="s">
        <v>239</v>
      </c>
      <c r="C119" s="7" t="s">
        <v>176</v>
      </c>
      <c r="D119" s="7" t="s">
        <v>179</v>
      </c>
      <c r="E119" s="7" t="s">
        <v>167</v>
      </c>
      <c r="F119" s="9">
        <f>SUM(G119,H119)</f>
        <v>0</v>
      </c>
      <c r="G119" s="9">
        <v>0</v>
      </c>
      <c r="H119" s="9">
        <v>0</v>
      </c>
      <c r="I119" s="9">
        <f>SUM(J119,K119)</f>
        <v>0</v>
      </c>
      <c r="J119" s="9">
        <v>0</v>
      </c>
      <c r="K119" s="9">
        <v>0</v>
      </c>
      <c r="L119" s="9">
        <f>SUM(M119,N119)</f>
        <v>0</v>
      </c>
      <c r="M119" s="9">
        <v>0</v>
      </c>
      <c r="N119" s="9">
        <v>0</v>
      </c>
    </row>
    <row r="120" spans="1:14" ht="39.75" hidden="1" customHeight="1">
      <c r="A120" s="7">
        <v>2454</v>
      </c>
      <c r="B120" s="8" t="s">
        <v>240</v>
      </c>
      <c r="C120" s="7" t="s">
        <v>176</v>
      </c>
      <c r="D120" s="7" t="s">
        <v>179</v>
      </c>
      <c r="E120" s="7" t="s">
        <v>176</v>
      </c>
      <c r="F120" s="9">
        <f>SUM(G120,H120)</f>
        <v>0</v>
      </c>
      <c r="G120" s="9">
        <v>0</v>
      </c>
      <c r="H120" s="9">
        <v>0</v>
      </c>
      <c r="I120" s="9">
        <f>SUM(J120,K120)</f>
        <v>0</v>
      </c>
      <c r="J120" s="9">
        <v>0</v>
      </c>
      <c r="K120" s="9">
        <v>0</v>
      </c>
      <c r="L120" s="9">
        <f>SUM(M120,N120)</f>
        <v>0</v>
      </c>
      <c r="M120" s="9">
        <v>0</v>
      </c>
      <c r="N120" s="9">
        <v>0</v>
      </c>
    </row>
    <row r="121" spans="1:14" ht="39.75" hidden="1" customHeight="1">
      <c r="A121" s="7">
        <v>2455</v>
      </c>
      <c r="B121" s="8" t="s">
        <v>241</v>
      </c>
      <c r="C121" s="7" t="s">
        <v>176</v>
      </c>
      <c r="D121" s="7" t="s">
        <v>179</v>
      </c>
      <c r="E121" s="7" t="s">
        <v>179</v>
      </c>
      <c r="F121" s="9">
        <f>SUM(G121,H121)</f>
        <v>0</v>
      </c>
      <c r="G121" s="9">
        <v>0</v>
      </c>
      <c r="H121" s="9">
        <v>0</v>
      </c>
      <c r="I121" s="9">
        <f>SUM(J121,K121)</f>
        <v>0</v>
      </c>
      <c r="J121" s="9">
        <v>0</v>
      </c>
      <c r="K121" s="9">
        <v>0</v>
      </c>
      <c r="L121" s="9">
        <f>SUM(M121,N121)</f>
        <v>0</v>
      </c>
      <c r="M121" s="9">
        <v>0</v>
      </c>
      <c r="N121" s="9">
        <v>0</v>
      </c>
    </row>
    <row r="122" spans="1:14" ht="39.75" hidden="1" customHeight="1">
      <c r="A122" s="7">
        <v>2460</v>
      </c>
      <c r="B122" s="8" t="s">
        <v>242</v>
      </c>
      <c r="C122" s="7" t="s">
        <v>176</v>
      </c>
      <c r="D122" s="7" t="s">
        <v>182</v>
      </c>
      <c r="E122" s="7" t="s">
        <v>159</v>
      </c>
      <c r="F122" s="9">
        <f t="shared" ref="F122:N122" si="35">SUM(F124)</f>
        <v>0</v>
      </c>
      <c r="G122" s="9">
        <f t="shared" si="35"/>
        <v>0</v>
      </c>
      <c r="H122" s="9">
        <f t="shared" si="35"/>
        <v>0</v>
      </c>
      <c r="I122" s="9">
        <f t="shared" si="35"/>
        <v>0</v>
      </c>
      <c r="J122" s="9">
        <f t="shared" si="35"/>
        <v>0</v>
      </c>
      <c r="K122" s="9">
        <f t="shared" si="35"/>
        <v>0</v>
      </c>
      <c r="L122" s="9">
        <f t="shared" si="35"/>
        <v>0</v>
      </c>
      <c r="M122" s="9">
        <f t="shared" si="35"/>
        <v>0</v>
      </c>
      <c r="N122" s="9">
        <f t="shared" si="35"/>
        <v>0</v>
      </c>
    </row>
    <row r="123" spans="1:14" ht="39.75" hidden="1" customHeight="1">
      <c r="A123" s="7"/>
      <c r="B123" s="8" t="s">
        <v>162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39.75" hidden="1" customHeight="1">
      <c r="A124" s="7">
        <v>2461</v>
      </c>
      <c r="B124" s="8" t="s">
        <v>242</v>
      </c>
      <c r="C124" s="7" t="s">
        <v>176</v>
      </c>
      <c r="D124" s="7" t="s">
        <v>182</v>
      </c>
      <c r="E124" s="7" t="s">
        <v>158</v>
      </c>
      <c r="F124" s="9">
        <f>SUM(G124,H124)</f>
        <v>0</v>
      </c>
      <c r="G124" s="9">
        <v>0</v>
      </c>
      <c r="H124" s="9">
        <v>0</v>
      </c>
      <c r="I124" s="9">
        <f>SUM(J124,K124)</f>
        <v>0</v>
      </c>
      <c r="J124" s="9">
        <v>0</v>
      </c>
      <c r="K124" s="9">
        <v>0</v>
      </c>
      <c r="L124" s="9">
        <f>SUM(M124,N124)</f>
        <v>0</v>
      </c>
      <c r="M124" s="9">
        <v>0</v>
      </c>
      <c r="N124" s="9">
        <v>0</v>
      </c>
    </row>
    <row r="125" spans="1:14" ht="39.75" hidden="1" customHeight="1">
      <c r="A125" s="7">
        <v>2470</v>
      </c>
      <c r="B125" s="8" t="s">
        <v>243</v>
      </c>
      <c r="C125" s="7" t="s">
        <v>176</v>
      </c>
      <c r="D125" s="7" t="s">
        <v>185</v>
      </c>
      <c r="E125" s="7" t="s">
        <v>159</v>
      </c>
      <c r="F125" s="9">
        <f t="shared" ref="F125:N125" si="36">SUM(F127:F130)</f>
        <v>0</v>
      </c>
      <c r="G125" s="9">
        <f t="shared" si="36"/>
        <v>0</v>
      </c>
      <c r="H125" s="9">
        <f t="shared" si="36"/>
        <v>0</v>
      </c>
      <c r="I125" s="9">
        <f t="shared" si="36"/>
        <v>0</v>
      </c>
      <c r="J125" s="9">
        <f t="shared" si="36"/>
        <v>0</v>
      </c>
      <c r="K125" s="9">
        <f t="shared" si="36"/>
        <v>0</v>
      </c>
      <c r="L125" s="9">
        <f t="shared" si="36"/>
        <v>0</v>
      </c>
      <c r="M125" s="9">
        <f t="shared" si="36"/>
        <v>0</v>
      </c>
      <c r="N125" s="9">
        <f t="shared" si="36"/>
        <v>0</v>
      </c>
    </row>
    <row r="126" spans="1:14" ht="39.75" hidden="1" customHeight="1">
      <c r="A126" s="7"/>
      <c r="B126" s="8" t="s">
        <v>162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39.75" hidden="1" customHeight="1">
      <c r="A127" s="7">
        <v>2471</v>
      </c>
      <c r="B127" s="8" t="s">
        <v>244</v>
      </c>
      <c r="C127" s="7" t="s">
        <v>176</v>
      </c>
      <c r="D127" s="7" t="s">
        <v>185</v>
      </c>
      <c r="E127" s="7" t="s">
        <v>158</v>
      </c>
      <c r="F127" s="9">
        <f>SUM(G127,H127)</f>
        <v>0</v>
      </c>
      <c r="G127" s="9">
        <v>0</v>
      </c>
      <c r="H127" s="9">
        <v>0</v>
      </c>
      <c r="I127" s="9">
        <f>SUM(J127,K127)</f>
        <v>0</v>
      </c>
      <c r="J127" s="9">
        <v>0</v>
      </c>
      <c r="K127" s="9">
        <v>0</v>
      </c>
      <c r="L127" s="9">
        <f>SUM(M127,N127)</f>
        <v>0</v>
      </c>
      <c r="M127" s="9">
        <v>0</v>
      </c>
      <c r="N127" s="9">
        <v>0</v>
      </c>
    </row>
    <row r="128" spans="1:14" ht="39.75" hidden="1" customHeight="1">
      <c r="A128" s="7">
        <v>2472</v>
      </c>
      <c r="B128" s="8" t="s">
        <v>245</v>
      </c>
      <c r="C128" s="7" t="s">
        <v>176</v>
      </c>
      <c r="D128" s="7" t="s">
        <v>185</v>
      </c>
      <c r="E128" s="7" t="s">
        <v>165</v>
      </c>
      <c r="F128" s="9">
        <f>SUM(G128,H128)</f>
        <v>0</v>
      </c>
      <c r="G128" s="9">
        <v>0</v>
      </c>
      <c r="H128" s="9">
        <v>0</v>
      </c>
      <c r="I128" s="9">
        <f>SUM(J128,K128)</f>
        <v>0</v>
      </c>
      <c r="J128" s="9">
        <v>0</v>
      </c>
      <c r="K128" s="9">
        <v>0</v>
      </c>
      <c r="L128" s="9">
        <f>SUM(M128,N128)</f>
        <v>0</v>
      </c>
      <c r="M128" s="9">
        <v>0</v>
      </c>
      <c r="N128" s="9">
        <v>0</v>
      </c>
    </row>
    <row r="129" spans="1:14" ht="39.75" hidden="1" customHeight="1">
      <c r="A129" s="7">
        <v>2473</v>
      </c>
      <c r="B129" s="8" t="s">
        <v>246</v>
      </c>
      <c r="C129" s="7" t="s">
        <v>176</v>
      </c>
      <c r="D129" s="7" t="s">
        <v>185</v>
      </c>
      <c r="E129" s="7" t="s">
        <v>167</v>
      </c>
      <c r="F129" s="9">
        <f>SUM(G129,H129)</f>
        <v>0</v>
      </c>
      <c r="G129" s="9">
        <v>0</v>
      </c>
      <c r="H129" s="9">
        <v>0</v>
      </c>
      <c r="I129" s="9">
        <f>SUM(J129,K129)</f>
        <v>0</v>
      </c>
      <c r="J129" s="9">
        <v>0</v>
      </c>
      <c r="K129" s="9">
        <v>0</v>
      </c>
      <c r="L129" s="9">
        <f>SUM(M129,N129)</f>
        <v>0</v>
      </c>
      <c r="M129" s="9">
        <v>0</v>
      </c>
      <c r="N129" s="9">
        <v>0</v>
      </c>
    </row>
    <row r="130" spans="1:14" ht="39.75" hidden="1" customHeight="1">
      <c r="A130" s="7">
        <v>2474</v>
      </c>
      <c r="B130" s="8" t="s">
        <v>247</v>
      </c>
      <c r="C130" s="7" t="s">
        <v>176</v>
      </c>
      <c r="D130" s="7" t="s">
        <v>185</v>
      </c>
      <c r="E130" s="7" t="s">
        <v>176</v>
      </c>
      <c r="F130" s="9">
        <f>SUM(G130,H130)</f>
        <v>0</v>
      </c>
      <c r="G130" s="9">
        <v>0</v>
      </c>
      <c r="H130" s="9">
        <v>0</v>
      </c>
      <c r="I130" s="9">
        <f>SUM(J130,K130)</f>
        <v>0</v>
      </c>
      <c r="J130" s="9">
        <v>0</v>
      </c>
      <c r="K130" s="9">
        <v>0</v>
      </c>
      <c r="L130" s="9">
        <f>SUM(M130,N130)</f>
        <v>0</v>
      </c>
      <c r="M130" s="9">
        <v>0</v>
      </c>
      <c r="N130" s="9">
        <v>0</v>
      </c>
    </row>
    <row r="131" spans="1:14" ht="39.75" hidden="1" customHeight="1">
      <c r="A131" s="7">
        <v>2480</v>
      </c>
      <c r="B131" s="8" t="s">
        <v>248</v>
      </c>
      <c r="C131" s="7" t="s">
        <v>176</v>
      </c>
      <c r="D131" s="7" t="s">
        <v>187</v>
      </c>
      <c r="E131" s="7" t="s">
        <v>159</v>
      </c>
      <c r="F131" s="9">
        <f t="shared" ref="F131:N131" si="37">SUM(F133:F139)</f>
        <v>0</v>
      </c>
      <c r="G131" s="9">
        <f t="shared" si="37"/>
        <v>0</v>
      </c>
      <c r="H131" s="9">
        <f t="shared" si="37"/>
        <v>0</v>
      </c>
      <c r="I131" s="9">
        <f t="shared" si="37"/>
        <v>0</v>
      </c>
      <c r="J131" s="9">
        <f t="shared" si="37"/>
        <v>0</v>
      </c>
      <c r="K131" s="9">
        <f t="shared" si="37"/>
        <v>0</v>
      </c>
      <c r="L131" s="9">
        <f t="shared" si="37"/>
        <v>0</v>
      </c>
      <c r="M131" s="9">
        <f t="shared" si="37"/>
        <v>0</v>
      </c>
      <c r="N131" s="9">
        <f t="shared" si="37"/>
        <v>0</v>
      </c>
    </row>
    <row r="132" spans="1:14" ht="39.75" hidden="1" customHeight="1">
      <c r="A132" s="7"/>
      <c r="B132" s="8" t="s">
        <v>162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39.75" hidden="1" customHeight="1">
      <c r="A133" s="7">
        <v>2481</v>
      </c>
      <c r="B133" s="8" t="s">
        <v>249</v>
      </c>
      <c r="C133" s="7" t="s">
        <v>176</v>
      </c>
      <c r="D133" s="7" t="s">
        <v>187</v>
      </c>
      <c r="E133" s="7" t="s">
        <v>158</v>
      </c>
      <c r="F133" s="9">
        <f t="shared" ref="F133:F139" si="38">SUM(G133,H133)</f>
        <v>0</v>
      </c>
      <c r="G133" s="9">
        <v>0</v>
      </c>
      <c r="H133" s="9">
        <v>0</v>
      </c>
      <c r="I133" s="9">
        <f t="shared" ref="I133:I139" si="39">SUM(J133,K133)</f>
        <v>0</v>
      </c>
      <c r="J133" s="9">
        <v>0</v>
      </c>
      <c r="K133" s="9">
        <v>0</v>
      </c>
      <c r="L133" s="9">
        <f t="shared" ref="L133:L139" si="40">SUM(M133,N133)</f>
        <v>0</v>
      </c>
      <c r="M133" s="9">
        <v>0</v>
      </c>
      <c r="N133" s="9">
        <v>0</v>
      </c>
    </row>
    <row r="134" spans="1:14" ht="39.75" hidden="1" customHeight="1">
      <c r="A134" s="7">
        <v>2482</v>
      </c>
      <c r="B134" s="8" t="s">
        <v>250</v>
      </c>
      <c r="C134" s="7" t="s">
        <v>176</v>
      </c>
      <c r="D134" s="7" t="s">
        <v>187</v>
      </c>
      <c r="E134" s="7" t="s">
        <v>165</v>
      </c>
      <c r="F134" s="9">
        <f t="shared" si="38"/>
        <v>0</v>
      </c>
      <c r="G134" s="9">
        <v>0</v>
      </c>
      <c r="H134" s="9">
        <v>0</v>
      </c>
      <c r="I134" s="9">
        <f t="shared" si="39"/>
        <v>0</v>
      </c>
      <c r="J134" s="9">
        <v>0</v>
      </c>
      <c r="K134" s="9">
        <v>0</v>
      </c>
      <c r="L134" s="9">
        <f t="shared" si="40"/>
        <v>0</v>
      </c>
      <c r="M134" s="9">
        <v>0</v>
      </c>
      <c r="N134" s="9">
        <v>0</v>
      </c>
    </row>
    <row r="135" spans="1:14" ht="39.75" hidden="1" customHeight="1">
      <c r="A135" s="7">
        <v>2483</v>
      </c>
      <c r="B135" s="8" t="s">
        <v>251</v>
      </c>
      <c r="C135" s="7" t="s">
        <v>176</v>
      </c>
      <c r="D135" s="7" t="s">
        <v>187</v>
      </c>
      <c r="E135" s="7" t="s">
        <v>167</v>
      </c>
      <c r="F135" s="9">
        <f t="shared" si="38"/>
        <v>0</v>
      </c>
      <c r="G135" s="9">
        <v>0</v>
      </c>
      <c r="H135" s="9">
        <v>0</v>
      </c>
      <c r="I135" s="9">
        <f t="shared" si="39"/>
        <v>0</v>
      </c>
      <c r="J135" s="9">
        <v>0</v>
      </c>
      <c r="K135" s="9">
        <v>0</v>
      </c>
      <c r="L135" s="9">
        <f t="shared" si="40"/>
        <v>0</v>
      </c>
      <c r="M135" s="9">
        <v>0</v>
      </c>
      <c r="N135" s="9">
        <v>0</v>
      </c>
    </row>
    <row r="136" spans="1:14" ht="39.75" hidden="1" customHeight="1">
      <c r="A136" s="7">
        <v>2484</v>
      </c>
      <c r="B136" s="8" t="s">
        <v>252</v>
      </c>
      <c r="C136" s="7" t="s">
        <v>176</v>
      </c>
      <c r="D136" s="7" t="s">
        <v>187</v>
      </c>
      <c r="E136" s="7" t="s">
        <v>176</v>
      </c>
      <c r="F136" s="9">
        <f t="shared" si="38"/>
        <v>0</v>
      </c>
      <c r="G136" s="9">
        <v>0</v>
      </c>
      <c r="H136" s="9">
        <v>0</v>
      </c>
      <c r="I136" s="9">
        <f t="shared" si="39"/>
        <v>0</v>
      </c>
      <c r="J136" s="9">
        <v>0</v>
      </c>
      <c r="K136" s="9">
        <v>0</v>
      </c>
      <c r="L136" s="9">
        <f t="shared" si="40"/>
        <v>0</v>
      </c>
      <c r="M136" s="9">
        <v>0</v>
      </c>
      <c r="N136" s="9">
        <v>0</v>
      </c>
    </row>
    <row r="137" spans="1:14" ht="39.75" hidden="1" customHeight="1">
      <c r="A137" s="7">
        <v>2485</v>
      </c>
      <c r="B137" s="8" t="s">
        <v>253</v>
      </c>
      <c r="C137" s="7" t="s">
        <v>176</v>
      </c>
      <c r="D137" s="7" t="s">
        <v>187</v>
      </c>
      <c r="E137" s="7" t="s">
        <v>179</v>
      </c>
      <c r="F137" s="9">
        <f t="shared" si="38"/>
        <v>0</v>
      </c>
      <c r="G137" s="9">
        <v>0</v>
      </c>
      <c r="H137" s="9">
        <v>0</v>
      </c>
      <c r="I137" s="9">
        <f t="shared" si="39"/>
        <v>0</v>
      </c>
      <c r="J137" s="9">
        <v>0</v>
      </c>
      <c r="K137" s="9">
        <v>0</v>
      </c>
      <c r="L137" s="9">
        <f t="shared" si="40"/>
        <v>0</v>
      </c>
      <c r="M137" s="9">
        <v>0</v>
      </c>
      <c r="N137" s="9">
        <v>0</v>
      </c>
    </row>
    <row r="138" spans="1:14" ht="39.75" hidden="1" customHeight="1">
      <c r="A138" s="7">
        <v>2486</v>
      </c>
      <c r="B138" s="8" t="s">
        <v>254</v>
      </c>
      <c r="C138" s="7" t="s">
        <v>176</v>
      </c>
      <c r="D138" s="7" t="s">
        <v>187</v>
      </c>
      <c r="E138" s="7" t="s">
        <v>182</v>
      </c>
      <c r="F138" s="9">
        <f t="shared" si="38"/>
        <v>0</v>
      </c>
      <c r="G138" s="9">
        <v>0</v>
      </c>
      <c r="H138" s="9">
        <v>0</v>
      </c>
      <c r="I138" s="9">
        <f t="shared" si="39"/>
        <v>0</v>
      </c>
      <c r="J138" s="9">
        <v>0</v>
      </c>
      <c r="K138" s="9">
        <v>0</v>
      </c>
      <c r="L138" s="9">
        <f t="shared" si="40"/>
        <v>0</v>
      </c>
      <c r="M138" s="9">
        <v>0</v>
      </c>
      <c r="N138" s="9">
        <v>0</v>
      </c>
    </row>
    <row r="139" spans="1:14" ht="39.75" hidden="1" customHeight="1">
      <c r="A139" s="7">
        <v>2487</v>
      </c>
      <c r="B139" s="8" t="s">
        <v>255</v>
      </c>
      <c r="C139" s="7" t="s">
        <v>176</v>
      </c>
      <c r="D139" s="7" t="s">
        <v>187</v>
      </c>
      <c r="E139" s="7" t="s">
        <v>185</v>
      </c>
      <c r="F139" s="9">
        <f t="shared" si="38"/>
        <v>0</v>
      </c>
      <c r="G139" s="9">
        <v>0</v>
      </c>
      <c r="H139" s="9">
        <v>0</v>
      </c>
      <c r="I139" s="9">
        <f t="shared" si="39"/>
        <v>0</v>
      </c>
      <c r="J139" s="9">
        <v>0</v>
      </c>
      <c r="K139" s="9">
        <v>0</v>
      </c>
      <c r="L139" s="9">
        <f t="shared" si="40"/>
        <v>0</v>
      </c>
      <c r="M139" s="9">
        <v>0</v>
      </c>
      <c r="N139" s="9">
        <v>0</v>
      </c>
    </row>
    <row r="140" spans="1:14" ht="39.75" hidden="1" customHeight="1">
      <c r="A140" s="7">
        <v>2490</v>
      </c>
      <c r="B140" s="8" t="s">
        <v>256</v>
      </c>
      <c r="C140" s="7" t="s">
        <v>176</v>
      </c>
      <c r="D140" s="7" t="s">
        <v>257</v>
      </c>
      <c r="E140" s="7" t="s">
        <v>159</v>
      </c>
      <c r="F140" s="9">
        <f t="shared" ref="F140:N140" si="41">SUM(F142)</f>
        <v>0</v>
      </c>
      <c r="G140" s="9">
        <f t="shared" si="41"/>
        <v>0</v>
      </c>
      <c r="H140" s="9">
        <f t="shared" si="41"/>
        <v>0</v>
      </c>
      <c r="I140" s="9">
        <f t="shared" si="41"/>
        <v>0</v>
      </c>
      <c r="J140" s="9">
        <f t="shared" si="41"/>
        <v>0</v>
      </c>
      <c r="K140" s="9">
        <f t="shared" si="41"/>
        <v>0</v>
      </c>
      <c r="L140" s="9">
        <f t="shared" si="41"/>
        <v>-34444</v>
      </c>
      <c r="M140" s="9">
        <f t="shared" si="41"/>
        <v>0</v>
      </c>
      <c r="N140" s="9">
        <f t="shared" si="41"/>
        <v>-34444</v>
      </c>
    </row>
    <row r="141" spans="1:14" ht="39.75" hidden="1" customHeight="1">
      <c r="A141" s="7"/>
      <c r="B141" s="8" t="s">
        <v>162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39.75" hidden="1" customHeight="1">
      <c r="A142" s="7">
        <v>2491</v>
      </c>
      <c r="B142" s="8" t="s">
        <v>256</v>
      </c>
      <c r="C142" s="7" t="s">
        <v>176</v>
      </c>
      <c r="D142" s="7" t="s">
        <v>257</v>
      </c>
      <c r="E142" s="7" t="s">
        <v>158</v>
      </c>
      <c r="F142" s="9">
        <f>SUM(G142,H142)</f>
        <v>0</v>
      </c>
      <c r="G142" s="9">
        <v>0</v>
      </c>
      <c r="H142" s="9">
        <v>0</v>
      </c>
      <c r="I142" s="9">
        <f>SUM(J142,K142)</f>
        <v>0</v>
      </c>
      <c r="J142" s="9">
        <v>0</v>
      </c>
      <c r="K142" s="9">
        <v>0</v>
      </c>
      <c r="L142" s="9">
        <f>SUM(M142,N142)</f>
        <v>-34444</v>
      </c>
      <c r="M142" s="9">
        <v>0</v>
      </c>
      <c r="N142" s="9">
        <v>-34444</v>
      </c>
    </row>
    <row r="143" spans="1:14" ht="39" customHeight="1">
      <c r="A143" s="7">
        <v>2500</v>
      </c>
      <c r="B143" s="8" t="s">
        <v>258</v>
      </c>
      <c r="C143" s="7" t="s">
        <v>179</v>
      </c>
      <c r="D143" s="7" t="s">
        <v>159</v>
      </c>
      <c r="E143" s="7" t="s">
        <v>159</v>
      </c>
      <c r="F143" s="9">
        <f t="shared" ref="F143:N143" si="42">SUM(F145,F148,F151,F154,F157,F160)</f>
        <v>1620000</v>
      </c>
      <c r="G143" s="9">
        <f t="shared" si="42"/>
        <v>1620000</v>
      </c>
      <c r="H143" s="9">
        <f t="shared" si="42"/>
        <v>0</v>
      </c>
      <c r="I143" s="9">
        <f t="shared" si="42"/>
        <v>1620000</v>
      </c>
      <c r="J143" s="9">
        <f t="shared" si="42"/>
        <v>1620000</v>
      </c>
      <c r="K143" s="9">
        <f t="shared" si="42"/>
        <v>0</v>
      </c>
      <c r="L143" s="9">
        <f t="shared" si="42"/>
        <v>283000</v>
      </c>
      <c r="M143" s="9">
        <f t="shared" si="42"/>
        <v>283000</v>
      </c>
      <c r="N143" s="9">
        <f t="shared" si="42"/>
        <v>0</v>
      </c>
    </row>
    <row r="144" spans="1:14" ht="39.75" hidden="1" customHeight="1">
      <c r="A144" s="7"/>
      <c r="B144" s="8" t="s">
        <v>160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28.5" customHeight="1">
      <c r="A145" s="7">
        <v>2510</v>
      </c>
      <c r="B145" s="8" t="s">
        <v>259</v>
      </c>
      <c r="C145" s="7" t="s">
        <v>179</v>
      </c>
      <c r="D145" s="7" t="s">
        <v>158</v>
      </c>
      <c r="E145" s="7" t="s">
        <v>159</v>
      </c>
      <c r="F145" s="9">
        <f t="shared" ref="F145:N145" si="43">SUM(F147)</f>
        <v>1620000</v>
      </c>
      <c r="G145" s="9">
        <f t="shared" si="43"/>
        <v>1620000</v>
      </c>
      <c r="H145" s="9">
        <f t="shared" si="43"/>
        <v>0</v>
      </c>
      <c r="I145" s="9">
        <f t="shared" si="43"/>
        <v>1620000</v>
      </c>
      <c r="J145" s="9">
        <f t="shared" si="43"/>
        <v>1620000</v>
      </c>
      <c r="K145" s="9">
        <f t="shared" si="43"/>
        <v>0</v>
      </c>
      <c r="L145" s="9">
        <f t="shared" si="43"/>
        <v>283000</v>
      </c>
      <c r="M145" s="9">
        <f t="shared" si="43"/>
        <v>283000</v>
      </c>
      <c r="N145" s="9">
        <f t="shared" si="43"/>
        <v>0</v>
      </c>
    </row>
    <row r="146" spans="1:14" ht="39.75" hidden="1" customHeight="1">
      <c r="A146" s="7"/>
      <c r="B146" s="8" t="s">
        <v>162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24.75" customHeight="1">
      <c r="A147" s="7">
        <v>2511</v>
      </c>
      <c r="B147" s="8" t="s">
        <v>259</v>
      </c>
      <c r="C147" s="7" t="s">
        <v>179</v>
      </c>
      <c r="D147" s="7" t="s">
        <v>158</v>
      </c>
      <c r="E147" s="7" t="s">
        <v>158</v>
      </c>
      <c r="F147" s="9">
        <f>SUM(G147,H147)</f>
        <v>1620000</v>
      </c>
      <c r="G147" s="9">
        <v>1620000</v>
      </c>
      <c r="H147" s="9">
        <v>0</v>
      </c>
      <c r="I147" s="9">
        <f>SUM(J147,K147)</f>
        <v>1620000</v>
      </c>
      <c r="J147" s="9">
        <v>1620000</v>
      </c>
      <c r="K147" s="9">
        <v>0</v>
      </c>
      <c r="L147" s="9">
        <f>SUM(M147,N147)</f>
        <v>283000</v>
      </c>
      <c r="M147" s="9">
        <v>283000</v>
      </c>
      <c r="N147" s="9">
        <v>0</v>
      </c>
    </row>
    <row r="148" spans="1:14" ht="39.75" hidden="1" customHeight="1">
      <c r="A148" s="7">
        <v>2520</v>
      </c>
      <c r="B148" s="8" t="s">
        <v>260</v>
      </c>
      <c r="C148" s="7" t="s">
        <v>179</v>
      </c>
      <c r="D148" s="7" t="s">
        <v>165</v>
      </c>
      <c r="E148" s="7" t="s">
        <v>159</v>
      </c>
      <c r="F148" s="9">
        <f t="shared" ref="F148:N148" si="44">SUM(F150)</f>
        <v>0</v>
      </c>
      <c r="G148" s="9">
        <f t="shared" si="44"/>
        <v>0</v>
      </c>
      <c r="H148" s="9">
        <f t="shared" si="44"/>
        <v>0</v>
      </c>
      <c r="I148" s="9">
        <f t="shared" si="44"/>
        <v>0</v>
      </c>
      <c r="J148" s="9">
        <f t="shared" si="44"/>
        <v>0</v>
      </c>
      <c r="K148" s="9">
        <f t="shared" si="44"/>
        <v>0</v>
      </c>
      <c r="L148" s="9">
        <f t="shared" si="44"/>
        <v>0</v>
      </c>
      <c r="M148" s="9">
        <f t="shared" si="44"/>
        <v>0</v>
      </c>
      <c r="N148" s="9">
        <f t="shared" si="44"/>
        <v>0</v>
      </c>
    </row>
    <row r="149" spans="1:14" ht="39.75" hidden="1" customHeight="1">
      <c r="A149" s="7"/>
      <c r="B149" s="8" t="s">
        <v>162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39.75" hidden="1" customHeight="1">
      <c r="A150" s="7">
        <v>2521</v>
      </c>
      <c r="B150" s="8" t="s">
        <v>261</v>
      </c>
      <c r="C150" s="7" t="s">
        <v>179</v>
      </c>
      <c r="D150" s="7" t="s">
        <v>165</v>
      </c>
      <c r="E150" s="7" t="s">
        <v>158</v>
      </c>
      <c r="F150" s="9">
        <f>SUM(G150,H150)</f>
        <v>0</v>
      </c>
      <c r="G150" s="9">
        <v>0</v>
      </c>
      <c r="H150" s="9">
        <v>0</v>
      </c>
      <c r="I150" s="9">
        <f>SUM(J150,K150)</f>
        <v>0</v>
      </c>
      <c r="J150" s="9">
        <v>0</v>
      </c>
      <c r="K150" s="9">
        <v>0</v>
      </c>
      <c r="L150" s="9">
        <f>SUM(M150,N150)</f>
        <v>0</v>
      </c>
      <c r="M150" s="9">
        <v>0</v>
      </c>
      <c r="N150" s="9">
        <v>0</v>
      </c>
    </row>
    <row r="151" spans="1:14" ht="39.75" hidden="1" customHeight="1">
      <c r="A151" s="7">
        <v>2530</v>
      </c>
      <c r="B151" s="8" t="s">
        <v>262</v>
      </c>
      <c r="C151" s="7" t="s">
        <v>179</v>
      </c>
      <c r="D151" s="7" t="s">
        <v>167</v>
      </c>
      <c r="E151" s="7" t="s">
        <v>159</v>
      </c>
      <c r="F151" s="9">
        <f t="shared" ref="F151:N151" si="45">SUM(F153)</f>
        <v>0</v>
      </c>
      <c r="G151" s="9">
        <f t="shared" si="45"/>
        <v>0</v>
      </c>
      <c r="H151" s="9">
        <f t="shared" si="45"/>
        <v>0</v>
      </c>
      <c r="I151" s="9">
        <f t="shared" si="45"/>
        <v>0</v>
      </c>
      <c r="J151" s="9">
        <f t="shared" si="45"/>
        <v>0</v>
      </c>
      <c r="K151" s="9">
        <f t="shared" si="45"/>
        <v>0</v>
      </c>
      <c r="L151" s="9">
        <f t="shared" si="45"/>
        <v>0</v>
      </c>
      <c r="M151" s="9">
        <f t="shared" si="45"/>
        <v>0</v>
      </c>
      <c r="N151" s="9">
        <f t="shared" si="45"/>
        <v>0</v>
      </c>
    </row>
    <row r="152" spans="1:14" ht="39.75" hidden="1" customHeight="1">
      <c r="A152" s="7"/>
      <c r="B152" s="8" t="s">
        <v>162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39.75" hidden="1" customHeight="1">
      <c r="A153" s="7">
        <v>2531</v>
      </c>
      <c r="B153" s="8" t="s">
        <v>262</v>
      </c>
      <c r="C153" s="7" t="s">
        <v>179</v>
      </c>
      <c r="D153" s="7" t="s">
        <v>167</v>
      </c>
      <c r="E153" s="7" t="s">
        <v>158</v>
      </c>
      <c r="F153" s="9">
        <f>SUM(G153,H153)</f>
        <v>0</v>
      </c>
      <c r="G153" s="9">
        <v>0</v>
      </c>
      <c r="H153" s="9">
        <v>0</v>
      </c>
      <c r="I153" s="9">
        <f>SUM(J153,K153)</f>
        <v>0</v>
      </c>
      <c r="J153" s="9">
        <v>0</v>
      </c>
      <c r="K153" s="9">
        <v>0</v>
      </c>
      <c r="L153" s="9">
        <f>SUM(M153,N153)</f>
        <v>0</v>
      </c>
      <c r="M153" s="9">
        <v>0</v>
      </c>
      <c r="N153" s="9">
        <v>0</v>
      </c>
    </row>
    <row r="154" spans="1:14" ht="39.75" hidden="1" customHeight="1">
      <c r="A154" s="7">
        <v>2540</v>
      </c>
      <c r="B154" s="8" t="s">
        <v>263</v>
      </c>
      <c r="C154" s="7" t="s">
        <v>179</v>
      </c>
      <c r="D154" s="7" t="s">
        <v>176</v>
      </c>
      <c r="E154" s="7" t="s">
        <v>159</v>
      </c>
      <c r="F154" s="9">
        <f t="shared" ref="F154:N154" si="46">SUM(F156)</f>
        <v>0</v>
      </c>
      <c r="G154" s="9">
        <f t="shared" si="46"/>
        <v>0</v>
      </c>
      <c r="H154" s="9">
        <f t="shared" si="46"/>
        <v>0</v>
      </c>
      <c r="I154" s="9">
        <f t="shared" si="46"/>
        <v>0</v>
      </c>
      <c r="J154" s="9">
        <f t="shared" si="46"/>
        <v>0</v>
      </c>
      <c r="K154" s="9">
        <f t="shared" si="46"/>
        <v>0</v>
      </c>
      <c r="L154" s="9">
        <f t="shared" si="46"/>
        <v>0</v>
      </c>
      <c r="M154" s="9">
        <f t="shared" si="46"/>
        <v>0</v>
      </c>
      <c r="N154" s="9">
        <f t="shared" si="46"/>
        <v>0</v>
      </c>
    </row>
    <row r="155" spans="1:14" ht="39.75" hidden="1" customHeight="1">
      <c r="A155" s="7"/>
      <c r="B155" s="8" t="s">
        <v>162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39.75" hidden="1" customHeight="1">
      <c r="A156" s="7">
        <v>2541</v>
      </c>
      <c r="B156" s="8" t="s">
        <v>263</v>
      </c>
      <c r="C156" s="7" t="s">
        <v>179</v>
      </c>
      <c r="D156" s="7" t="s">
        <v>176</v>
      </c>
      <c r="E156" s="7" t="s">
        <v>158</v>
      </c>
      <c r="F156" s="9">
        <f>SUM(G156,H156)</f>
        <v>0</v>
      </c>
      <c r="G156" s="9">
        <v>0</v>
      </c>
      <c r="H156" s="9">
        <v>0</v>
      </c>
      <c r="I156" s="9">
        <f>SUM(J156,K156)</f>
        <v>0</v>
      </c>
      <c r="J156" s="9">
        <v>0</v>
      </c>
      <c r="K156" s="9">
        <v>0</v>
      </c>
      <c r="L156" s="9">
        <f>SUM(M156,N156)</f>
        <v>0</v>
      </c>
      <c r="M156" s="9">
        <v>0</v>
      </c>
      <c r="N156" s="9">
        <v>0</v>
      </c>
    </row>
    <row r="157" spans="1:14" ht="39.75" hidden="1" customHeight="1">
      <c r="A157" s="7">
        <v>2550</v>
      </c>
      <c r="B157" s="8" t="s">
        <v>264</v>
      </c>
      <c r="C157" s="7" t="s">
        <v>179</v>
      </c>
      <c r="D157" s="7" t="s">
        <v>179</v>
      </c>
      <c r="E157" s="7" t="s">
        <v>159</v>
      </c>
      <c r="F157" s="9">
        <f t="shared" ref="F157:N157" si="47">SUM(F159)</f>
        <v>0</v>
      </c>
      <c r="G157" s="9">
        <f t="shared" si="47"/>
        <v>0</v>
      </c>
      <c r="H157" s="9">
        <f t="shared" si="47"/>
        <v>0</v>
      </c>
      <c r="I157" s="9">
        <f t="shared" si="47"/>
        <v>0</v>
      </c>
      <c r="J157" s="9">
        <f t="shared" si="47"/>
        <v>0</v>
      </c>
      <c r="K157" s="9">
        <f t="shared" si="47"/>
        <v>0</v>
      </c>
      <c r="L157" s="9">
        <f t="shared" si="47"/>
        <v>0</v>
      </c>
      <c r="M157" s="9">
        <f t="shared" si="47"/>
        <v>0</v>
      </c>
      <c r="N157" s="9">
        <f t="shared" si="47"/>
        <v>0</v>
      </c>
    </row>
    <row r="158" spans="1:14" ht="39.75" hidden="1" customHeight="1">
      <c r="A158" s="7"/>
      <c r="B158" s="8" t="s">
        <v>162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39.75" hidden="1" customHeight="1">
      <c r="A159" s="7">
        <v>2551</v>
      </c>
      <c r="B159" s="8" t="s">
        <v>264</v>
      </c>
      <c r="C159" s="7" t="s">
        <v>179</v>
      </c>
      <c r="D159" s="7" t="s">
        <v>179</v>
      </c>
      <c r="E159" s="7" t="s">
        <v>158</v>
      </c>
      <c r="F159" s="9">
        <f>SUM(G159,H159)</f>
        <v>0</v>
      </c>
      <c r="G159" s="9">
        <v>0</v>
      </c>
      <c r="H159" s="9">
        <v>0</v>
      </c>
      <c r="I159" s="9">
        <f>SUM(J159,K159)</f>
        <v>0</v>
      </c>
      <c r="J159" s="9">
        <v>0</v>
      </c>
      <c r="K159" s="9">
        <v>0</v>
      </c>
      <c r="L159" s="9">
        <f>SUM(M159,N159)</f>
        <v>0</v>
      </c>
      <c r="M159" s="9">
        <v>0</v>
      </c>
      <c r="N159" s="9">
        <v>0</v>
      </c>
    </row>
    <row r="160" spans="1:14" ht="39.75" hidden="1" customHeight="1">
      <c r="A160" s="7">
        <v>2560</v>
      </c>
      <c r="B160" s="8" t="s">
        <v>265</v>
      </c>
      <c r="C160" s="7" t="s">
        <v>179</v>
      </c>
      <c r="D160" s="7" t="s">
        <v>182</v>
      </c>
      <c r="E160" s="7" t="s">
        <v>159</v>
      </c>
      <c r="F160" s="9">
        <f t="shared" ref="F160:N160" si="48">SUM(F162)</f>
        <v>0</v>
      </c>
      <c r="G160" s="9">
        <f t="shared" si="48"/>
        <v>0</v>
      </c>
      <c r="H160" s="9">
        <f t="shared" si="48"/>
        <v>0</v>
      </c>
      <c r="I160" s="9">
        <f t="shared" si="48"/>
        <v>0</v>
      </c>
      <c r="J160" s="9">
        <f t="shared" si="48"/>
        <v>0</v>
      </c>
      <c r="K160" s="9">
        <f t="shared" si="48"/>
        <v>0</v>
      </c>
      <c r="L160" s="9">
        <f t="shared" si="48"/>
        <v>0</v>
      </c>
      <c r="M160" s="9">
        <f t="shared" si="48"/>
        <v>0</v>
      </c>
      <c r="N160" s="9">
        <f t="shared" si="48"/>
        <v>0</v>
      </c>
    </row>
    <row r="161" spans="1:14" ht="39.75" hidden="1" customHeight="1">
      <c r="A161" s="7"/>
      <c r="B161" s="8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39.75" hidden="1" customHeight="1">
      <c r="A162" s="7">
        <v>2561</v>
      </c>
      <c r="B162" s="8" t="s">
        <v>265</v>
      </c>
      <c r="C162" s="7" t="s">
        <v>179</v>
      </c>
      <c r="D162" s="7" t="s">
        <v>182</v>
      </c>
      <c r="E162" s="7" t="s">
        <v>158</v>
      </c>
      <c r="F162" s="9">
        <f>SUM(G162,H162)</f>
        <v>0</v>
      </c>
      <c r="G162" s="9">
        <v>0</v>
      </c>
      <c r="H162" s="9">
        <v>0</v>
      </c>
      <c r="I162" s="9">
        <f>SUM(J162,K162)</f>
        <v>0</v>
      </c>
      <c r="J162" s="9">
        <v>0</v>
      </c>
      <c r="K162" s="9">
        <v>0</v>
      </c>
      <c r="L162" s="9">
        <f>SUM(M162,N162)</f>
        <v>0</v>
      </c>
      <c r="M162" s="9">
        <v>0</v>
      </c>
      <c r="N162" s="9">
        <v>0</v>
      </c>
    </row>
    <row r="163" spans="1:14" ht="52.5" customHeight="1">
      <c r="A163" s="7">
        <v>2600</v>
      </c>
      <c r="B163" s="8" t="s">
        <v>266</v>
      </c>
      <c r="C163" s="7" t="s">
        <v>182</v>
      </c>
      <c r="D163" s="7" t="s">
        <v>159</v>
      </c>
      <c r="E163" s="7" t="s">
        <v>159</v>
      </c>
      <c r="F163" s="9">
        <f t="shared" ref="F163:N163" si="49">SUM(F165,F168,F171,F174,F177,F180)</f>
        <v>21000000</v>
      </c>
      <c r="G163" s="9">
        <f t="shared" si="49"/>
        <v>15000000</v>
      </c>
      <c r="H163" s="9">
        <f t="shared" si="49"/>
        <v>6000000</v>
      </c>
      <c r="I163" s="9">
        <f t="shared" si="49"/>
        <v>21000000</v>
      </c>
      <c r="J163" s="9">
        <f t="shared" si="49"/>
        <v>15000000</v>
      </c>
      <c r="K163" s="9">
        <f t="shared" si="49"/>
        <v>6000000</v>
      </c>
      <c r="L163" s="9">
        <f t="shared" si="49"/>
        <v>150000</v>
      </c>
      <c r="M163" s="9">
        <f t="shared" si="49"/>
        <v>150000</v>
      </c>
      <c r="N163" s="9">
        <f t="shared" si="49"/>
        <v>0</v>
      </c>
    </row>
    <row r="164" spans="1:14" ht="39.75" hidden="1" customHeight="1">
      <c r="A164" s="7"/>
      <c r="B164" s="8" t="s">
        <v>162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39.75" hidden="1" customHeight="1">
      <c r="A165" s="7">
        <v>2610</v>
      </c>
      <c r="B165" s="8" t="s">
        <v>267</v>
      </c>
      <c r="C165" s="7" t="s">
        <v>182</v>
      </c>
      <c r="D165" s="7" t="s">
        <v>158</v>
      </c>
      <c r="E165" s="7" t="s">
        <v>159</v>
      </c>
      <c r="F165" s="9">
        <f t="shared" ref="F165:N165" si="50">SUM(F167)</f>
        <v>0</v>
      </c>
      <c r="G165" s="9">
        <f t="shared" si="50"/>
        <v>0</v>
      </c>
      <c r="H165" s="9">
        <f t="shared" si="50"/>
        <v>0</v>
      </c>
      <c r="I165" s="9">
        <f t="shared" si="50"/>
        <v>0</v>
      </c>
      <c r="J165" s="9">
        <f t="shared" si="50"/>
        <v>0</v>
      </c>
      <c r="K165" s="9">
        <f t="shared" si="50"/>
        <v>0</v>
      </c>
      <c r="L165" s="9">
        <f t="shared" si="50"/>
        <v>0</v>
      </c>
      <c r="M165" s="9">
        <f t="shared" si="50"/>
        <v>0</v>
      </c>
      <c r="N165" s="9">
        <f t="shared" si="50"/>
        <v>0</v>
      </c>
    </row>
    <row r="166" spans="1:14" ht="39.75" hidden="1" customHeight="1">
      <c r="A166" s="7"/>
      <c r="B166" s="8" t="s">
        <v>162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39.75" hidden="1" customHeight="1">
      <c r="A167" s="7">
        <v>2611</v>
      </c>
      <c r="B167" s="8" t="s">
        <v>267</v>
      </c>
      <c r="C167" s="7" t="s">
        <v>182</v>
      </c>
      <c r="D167" s="7" t="s">
        <v>158</v>
      </c>
      <c r="E167" s="7" t="s">
        <v>158</v>
      </c>
      <c r="F167" s="9">
        <f>SUM(G167,H167)</f>
        <v>0</v>
      </c>
      <c r="G167" s="9">
        <v>0</v>
      </c>
      <c r="H167" s="9">
        <v>0</v>
      </c>
      <c r="I167" s="9">
        <f>SUM(J167,K167)</f>
        <v>0</v>
      </c>
      <c r="J167" s="9">
        <v>0</v>
      </c>
      <c r="K167" s="9">
        <v>0</v>
      </c>
      <c r="L167" s="9">
        <f>SUM(M167,N167)</f>
        <v>0</v>
      </c>
      <c r="M167" s="9">
        <v>0</v>
      </c>
      <c r="N167" s="9">
        <v>0</v>
      </c>
    </row>
    <row r="168" spans="1:14" ht="39.75" hidden="1" customHeight="1">
      <c r="A168" s="7">
        <v>2620</v>
      </c>
      <c r="B168" s="8" t="s">
        <v>268</v>
      </c>
      <c r="C168" s="7" t="s">
        <v>182</v>
      </c>
      <c r="D168" s="7" t="s">
        <v>165</v>
      </c>
      <c r="E168" s="7" t="s">
        <v>159</v>
      </c>
      <c r="F168" s="9">
        <f t="shared" ref="F168:N168" si="51">SUM(F170)</f>
        <v>0</v>
      </c>
      <c r="G168" s="9">
        <f t="shared" si="51"/>
        <v>0</v>
      </c>
      <c r="H168" s="9">
        <f t="shared" si="51"/>
        <v>0</v>
      </c>
      <c r="I168" s="9">
        <f t="shared" si="51"/>
        <v>0</v>
      </c>
      <c r="J168" s="9">
        <f t="shared" si="51"/>
        <v>0</v>
      </c>
      <c r="K168" s="9">
        <f t="shared" si="51"/>
        <v>0</v>
      </c>
      <c r="L168" s="9">
        <f t="shared" si="51"/>
        <v>0</v>
      </c>
      <c r="M168" s="9">
        <f t="shared" si="51"/>
        <v>0</v>
      </c>
      <c r="N168" s="9">
        <f t="shared" si="51"/>
        <v>0</v>
      </c>
    </row>
    <row r="169" spans="1:14" ht="39.75" hidden="1" customHeight="1">
      <c r="A169" s="7"/>
      <c r="B169" s="8" t="s">
        <v>162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39.75" hidden="1" customHeight="1">
      <c r="A170" s="7">
        <v>2621</v>
      </c>
      <c r="B170" s="8" t="s">
        <v>268</v>
      </c>
      <c r="C170" s="7" t="s">
        <v>182</v>
      </c>
      <c r="D170" s="7" t="s">
        <v>165</v>
      </c>
      <c r="E170" s="7" t="s">
        <v>158</v>
      </c>
      <c r="F170" s="9">
        <f>SUM(G170,H170)</f>
        <v>0</v>
      </c>
      <c r="G170" s="9">
        <v>0</v>
      </c>
      <c r="H170" s="9">
        <v>0</v>
      </c>
      <c r="I170" s="9">
        <f>SUM(J170,K170)</f>
        <v>0</v>
      </c>
      <c r="J170" s="9">
        <v>0</v>
      </c>
      <c r="K170" s="9">
        <v>0</v>
      </c>
      <c r="L170" s="9">
        <f>SUM(M170,N170)</f>
        <v>0</v>
      </c>
      <c r="M170" s="9">
        <v>0</v>
      </c>
      <c r="N170" s="9">
        <v>0</v>
      </c>
    </row>
    <row r="171" spans="1:14" ht="30" customHeight="1">
      <c r="A171" s="7">
        <v>2630</v>
      </c>
      <c r="B171" s="8" t="s">
        <v>269</v>
      </c>
      <c r="C171" s="7" t="s">
        <v>182</v>
      </c>
      <c r="D171" s="7" t="s">
        <v>167</v>
      </c>
      <c r="E171" s="7" t="s">
        <v>159</v>
      </c>
      <c r="F171" s="9">
        <f t="shared" ref="F171:N171" si="52">SUM(F173)</f>
        <v>15000000</v>
      </c>
      <c r="G171" s="9">
        <f t="shared" si="52"/>
        <v>9000000</v>
      </c>
      <c r="H171" s="9">
        <f t="shared" si="52"/>
        <v>6000000</v>
      </c>
      <c r="I171" s="9">
        <f t="shared" si="52"/>
        <v>15000000</v>
      </c>
      <c r="J171" s="9">
        <f t="shared" si="52"/>
        <v>9000000</v>
      </c>
      <c r="K171" s="9">
        <f t="shared" si="52"/>
        <v>6000000</v>
      </c>
      <c r="L171" s="9">
        <f t="shared" si="52"/>
        <v>0</v>
      </c>
      <c r="M171" s="9">
        <f t="shared" si="52"/>
        <v>0</v>
      </c>
      <c r="N171" s="9">
        <f t="shared" si="52"/>
        <v>0</v>
      </c>
    </row>
    <row r="172" spans="1:14" ht="0.75" customHeight="1">
      <c r="A172" s="7"/>
      <c r="B172" s="8" t="s">
        <v>162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30" customHeight="1">
      <c r="A173" s="7">
        <v>2631</v>
      </c>
      <c r="B173" s="8" t="s">
        <v>269</v>
      </c>
      <c r="C173" s="7" t="s">
        <v>182</v>
      </c>
      <c r="D173" s="7" t="s">
        <v>167</v>
      </c>
      <c r="E173" s="7" t="s">
        <v>158</v>
      </c>
      <c r="F173" s="9">
        <f>SUM(G173,H173)</f>
        <v>15000000</v>
      </c>
      <c r="G173" s="9">
        <v>9000000</v>
      </c>
      <c r="H173" s="9">
        <v>6000000</v>
      </c>
      <c r="I173" s="9">
        <f>SUM(J173,K173)</f>
        <v>15000000</v>
      </c>
      <c r="J173" s="9">
        <v>9000000</v>
      </c>
      <c r="K173" s="9">
        <v>6000000</v>
      </c>
      <c r="L173" s="9">
        <f>SUM(M173,N173)</f>
        <v>0</v>
      </c>
      <c r="M173" s="9">
        <v>0</v>
      </c>
      <c r="N173" s="9">
        <v>0</v>
      </c>
    </row>
    <row r="174" spans="1:14" ht="28.5" customHeight="1">
      <c r="A174" s="7">
        <v>2640</v>
      </c>
      <c r="B174" s="8" t="s">
        <v>270</v>
      </c>
      <c r="C174" s="7" t="s">
        <v>182</v>
      </c>
      <c r="D174" s="7" t="s">
        <v>176</v>
      </c>
      <c r="E174" s="7" t="s">
        <v>159</v>
      </c>
      <c r="F174" s="9">
        <f t="shared" ref="F174:N174" si="53">SUM(F176)</f>
        <v>6000000</v>
      </c>
      <c r="G174" s="9">
        <f t="shared" si="53"/>
        <v>6000000</v>
      </c>
      <c r="H174" s="9">
        <f t="shared" si="53"/>
        <v>0</v>
      </c>
      <c r="I174" s="9">
        <f t="shared" si="53"/>
        <v>6000000</v>
      </c>
      <c r="J174" s="9">
        <f t="shared" si="53"/>
        <v>6000000</v>
      </c>
      <c r="K174" s="9">
        <f t="shared" si="53"/>
        <v>0</v>
      </c>
      <c r="L174" s="9">
        <f t="shared" si="53"/>
        <v>150000</v>
      </c>
      <c r="M174" s="9">
        <f t="shared" si="53"/>
        <v>150000</v>
      </c>
      <c r="N174" s="9">
        <f t="shared" si="53"/>
        <v>0</v>
      </c>
    </row>
    <row r="175" spans="1:14" ht="24.75" hidden="1" customHeight="1">
      <c r="A175" s="7"/>
      <c r="B175" s="8" t="s">
        <v>162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30" customHeight="1">
      <c r="A176" s="7">
        <v>2641</v>
      </c>
      <c r="B176" s="8" t="s">
        <v>270</v>
      </c>
      <c r="C176" s="7" t="s">
        <v>182</v>
      </c>
      <c r="D176" s="7" t="s">
        <v>176</v>
      </c>
      <c r="E176" s="7" t="s">
        <v>158</v>
      </c>
      <c r="F176" s="9">
        <f>SUM(G176,H176)</f>
        <v>6000000</v>
      </c>
      <c r="G176" s="9">
        <v>6000000</v>
      </c>
      <c r="H176" s="9">
        <v>0</v>
      </c>
      <c r="I176" s="9">
        <f>SUM(J176,K176)</f>
        <v>6000000</v>
      </c>
      <c r="J176" s="9">
        <v>6000000</v>
      </c>
      <c r="K176" s="9">
        <v>0</v>
      </c>
      <c r="L176" s="9">
        <f>SUM(M176,N176)</f>
        <v>150000</v>
      </c>
      <c r="M176" s="9">
        <v>150000</v>
      </c>
      <c r="N176" s="9">
        <v>0</v>
      </c>
    </row>
    <row r="177" spans="1:14" ht="39.75" hidden="1" customHeight="1">
      <c r="A177" s="7">
        <v>2650</v>
      </c>
      <c r="B177" s="8" t="s">
        <v>271</v>
      </c>
      <c r="C177" s="7" t="s">
        <v>182</v>
      </c>
      <c r="D177" s="7" t="s">
        <v>179</v>
      </c>
      <c r="E177" s="7" t="s">
        <v>159</v>
      </c>
      <c r="F177" s="9">
        <f t="shared" ref="F177:N177" si="54">SUM(F179)</f>
        <v>0</v>
      </c>
      <c r="G177" s="9">
        <f t="shared" si="54"/>
        <v>0</v>
      </c>
      <c r="H177" s="9">
        <f t="shared" si="54"/>
        <v>0</v>
      </c>
      <c r="I177" s="9">
        <f t="shared" si="54"/>
        <v>0</v>
      </c>
      <c r="J177" s="9">
        <f t="shared" si="54"/>
        <v>0</v>
      </c>
      <c r="K177" s="9">
        <f t="shared" si="54"/>
        <v>0</v>
      </c>
      <c r="L177" s="9">
        <f t="shared" si="54"/>
        <v>0</v>
      </c>
      <c r="M177" s="9">
        <f t="shared" si="54"/>
        <v>0</v>
      </c>
      <c r="N177" s="9">
        <f t="shared" si="54"/>
        <v>0</v>
      </c>
    </row>
    <row r="178" spans="1:14" ht="39.75" hidden="1" customHeight="1">
      <c r="A178" s="7"/>
      <c r="B178" s="8" t="s">
        <v>162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39.75" hidden="1" customHeight="1">
      <c r="A179" s="7">
        <v>2651</v>
      </c>
      <c r="B179" s="8" t="s">
        <v>271</v>
      </c>
      <c r="C179" s="7" t="s">
        <v>182</v>
      </c>
      <c r="D179" s="7" t="s">
        <v>179</v>
      </c>
      <c r="E179" s="7" t="s">
        <v>158</v>
      </c>
      <c r="F179" s="9">
        <f>SUM(G179,H179)</f>
        <v>0</v>
      </c>
      <c r="G179" s="9">
        <v>0</v>
      </c>
      <c r="H179" s="9">
        <v>0</v>
      </c>
      <c r="I179" s="9">
        <f>SUM(J179,K179)</f>
        <v>0</v>
      </c>
      <c r="J179" s="9">
        <v>0</v>
      </c>
      <c r="K179" s="9">
        <v>0</v>
      </c>
      <c r="L179" s="9">
        <f>SUM(M179,N179)</f>
        <v>0</v>
      </c>
      <c r="M179" s="9">
        <v>0</v>
      </c>
      <c r="N179" s="9">
        <v>0</v>
      </c>
    </row>
    <row r="180" spans="1:14" ht="39.75" hidden="1" customHeight="1">
      <c r="A180" s="7">
        <v>2660</v>
      </c>
      <c r="B180" s="8" t="s">
        <v>272</v>
      </c>
      <c r="C180" s="7" t="s">
        <v>182</v>
      </c>
      <c r="D180" s="7" t="s">
        <v>182</v>
      </c>
      <c r="E180" s="7" t="s">
        <v>159</v>
      </c>
      <c r="F180" s="9">
        <f t="shared" ref="F180:N180" si="55">SUM(F182)</f>
        <v>0</v>
      </c>
      <c r="G180" s="9">
        <f t="shared" si="55"/>
        <v>0</v>
      </c>
      <c r="H180" s="9">
        <f t="shared" si="55"/>
        <v>0</v>
      </c>
      <c r="I180" s="9">
        <f t="shared" si="55"/>
        <v>0</v>
      </c>
      <c r="J180" s="9">
        <f t="shared" si="55"/>
        <v>0</v>
      </c>
      <c r="K180" s="9">
        <f t="shared" si="55"/>
        <v>0</v>
      </c>
      <c r="L180" s="9">
        <f t="shared" si="55"/>
        <v>0</v>
      </c>
      <c r="M180" s="9">
        <f t="shared" si="55"/>
        <v>0</v>
      </c>
      <c r="N180" s="9">
        <f t="shared" si="55"/>
        <v>0</v>
      </c>
    </row>
    <row r="181" spans="1:14" ht="39.75" hidden="1" customHeight="1">
      <c r="A181" s="7"/>
      <c r="B181" s="8" t="s">
        <v>162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39.75" hidden="1" customHeight="1">
      <c r="A182" s="7">
        <v>2661</v>
      </c>
      <c r="B182" s="8" t="s">
        <v>272</v>
      </c>
      <c r="C182" s="7" t="s">
        <v>182</v>
      </c>
      <c r="D182" s="7" t="s">
        <v>182</v>
      </c>
      <c r="E182" s="7" t="s">
        <v>158</v>
      </c>
      <c r="F182" s="9">
        <f>SUM(G182,H182)</f>
        <v>0</v>
      </c>
      <c r="G182" s="9">
        <v>0</v>
      </c>
      <c r="H182" s="9">
        <v>0</v>
      </c>
      <c r="I182" s="9">
        <f>SUM(J182,K182)</f>
        <v>0</v>
      </c>
      <c r="J182" s="9">
        <v>0</v>
      </c>
      <c r="K182" s="9">
        <v>0</v>
      </c>
      <c r="L182" s="9">
        <f>SUM(M182,N182)</f>
        <v>0</v>
      </c>
      <c r="M182" s="9">
        <v>0</v>
      </c>
      <c r="N182" s="9">
        <v>0</v>
      </c>
    </row>
    <row r="183" spans="1:14" ht="39.75" hidden="1" customHeight="1">
      <c r="A183" s="7">
        <v>2700</v>
      </c>
      <c r="B183" s="8" t="s">
        <v>273</v>
      </c>
      <c r="C183" s="7" t="s">
        <v>185</v>
      </c>
      <c r="D183" s="7" t="s">
        <v>159</v>
      </c>
      <c r="E183" s="7" t="s">
        <v>159</v>
      </c>
      <c r="F183" s="9">
        <f t="shared" ref="F183:N183" si="56">SUM(F185,F190,F196,F202,F205,F208)</f>
        <v>0</v>
      </c>
      <c r="G183" s="9">
        <f t="shared" si="56"/>
        <v>0</v>
      </c>
      <c r="H183" s="9">
        <f t="shared" si="56"/>
        <v>0</v>
      </c>
      <c r="I183" s="9">
        <f t="shared" si="56"/>
        <v>0</v>
      </c>
      <c r="J183" s="9">
        <f t="shared" si="56"/>
        <v>0</v>
      </c>
      <c r="K183" s="9">
        <f t="shared" si="56"/>
        <v>0</v>
      </c>
      <c r="L183" s="9">
        <f t="shared" si="56"/>
        <v>0</v>
      </c>
      <c r="M183" s="9">
        <f t="shared" si="56"/>
        <v>0</v>
      </c>
      <c r="N183" s="9">
        <f t="shared" si="56"/>
        <v>0</v>
      </c>
    </row>
    <row r="184" spans="1:14" ht="39.75" hidden="1" customHeight="1">
      <c r="A184" s="7"/>
      <c r="B184" s="8" t="s">
        <v>162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39.75" hidden="1" customHeight="1">
      <c r="A185" s="7">
        <v>2710</v>
      </c>
      <c r="B185" s="8" t="s">
        <v>274</v>
      </c>
      <c r="C185" s="7" t="s">
        <v>185</v>
      </c>
      <c r="D185" s="7" t="s">
        <v>158</v>
      </c>
      <c r="E185" s="7" t="s">
        <v>159</v>
      </c>
      <c r="F185" s="9">
        <f t="shared" ref="F185:N185" si="57">SUM(F187:F189)</f>
        <v>0</v>
      </c>
      <c r="G185" s="9">
        <f t="shared" si="57"/>
        <v>0</v>
      </c>
      <c r="H185" s="9">
        <f t="shared" si="57"/>
        <v>0</v>
      </c>
      <c r="I185" s="9">
        <f t="shared" si="57"/>
        <v>0</v>
      </c>
      <c r="J185" s="9">
        <f t="shared" si="57"/>
        <v>0</v>
      </c>
      <c r="K185" s="9">
        <f t="shared" si="57"/>
        <v>0</v>
      </c>
      <c r="L185" s="9">
        <f t="shared" si="57"/>
        <v>0</v>
      </c>
      <c r="M185" s="9">
        <f t="shared" si="57"/>
        <v>0</v>
      </c>
      <c r="N185" s="9">
        <f t="shared" si="57"/>
        <v>0</v>
      </c>
    </row>
    <row r="186" spans="1:14" ht="39.75" hidden="1" customHeight="1">
      <c r="A186" s="7"/>
      <c r="B186" s="8" t="s">
        <v>162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39.75" hidden="1" customHeight="1">
      <c r="A187" s="7">
        <v>2711</v>
      </c>
      <c r="B187" s="8" t="s">
        <v>275</v>
      </c>
      <c r="C187" s="7" t="s">
        <v>185</v>
      </c>
      <c r="D187" s="7" t="s">
        <v>158</v>
      </c>
      <c r="E187" s="7" t="s">
        <v>158</v>
      </c>
      <c r="F187" s="9">
        <f>SUM(G187,H187)</f>
        <v>0</v>
      </c>
      <c r="G187" s="9">
        <v>0</v>
      </c>
      <c r="H187" s="9">
        <v>0</v>
      </c>
      <c r="I187" s="9">
        <f>SUM(J187,K187)</f>
        <v>0</v>
      </c>
      <c r="J187" s="9">
        <v>0</v>
      </c>
      <c r="K187" s="9">
        <v>0</v>
      </c>
      <c r="L187" s="9">
        <f>SUM(M187,N187)</f>
        <v>0</v>
      </c>
      <c r="M187" s="9">
        <v>0</v>
      </c>
      <c r="N187" s="9">
        <v>0</v>
      </c>
    </row>
    <row r="188" spans="1:14" ht="39.75" hidden="1" customHeight="1">
      <c r="A188" s="7">
        <v>2712</v>
      </c>
      <c r="B188" s="8" t="s">
        <v>276</v>
      </c>
      <c r="C188" s="7" t="s">
        <v>185</v>
      </c>
      <c r="D188" s="7" t="s">
        <v>158</v>
      </c>
      <c r="E188" s="7" t="s">
        <v>165</v>
      </c>
      <c r="F188" s="9">
        <f>SUM(G188,H188)</f>
        <v>0</v>
      </c>
      <c r="G188" s="9">
        <v>0</v>
      </c>
      <c r="H188" s="9">
        <v>0</v>
      </c>
      <c r="I188" s="9">
        <f>SUM(J188,K188)</f>
        <v>0</v>
      </c>
      <c r="J188" s="9">
        <v>0</v>
      </c>
      <c r="K188" s="9">
        <v>0</v>
      </c>
      <c r="L188" s="9">
        <f>SUM(M188,N188)</f>
        <v>0</v>
      </c>
      <c r="M188" s="9">
        <v>0</v>
      </c>
      <c r="N188" s="9">
        <v>0</v>
      </c>
    </row>
    <row r="189" spans="1:14" ht="39.75" hidden="1" customHeight="1">
      <c r="A189" s="7">
        <v>2713</v>
      </c>
      <c r="B189" s="8" t="s">
        <v>277</v>
      </c>
      <c r="C189" s="7" t="s">
        <v>185</v>
      </c>
      <c r="D189" s="7" t="s">
        <v>158</v>
      </c>
      <c r="E189" s="7" t="s">
        <v>167</v>
      </c>
      <c r="F189" s="9">
        <f>SUM(G189,H189)</f>
        <v>0</v>
      </c>
      <c r="G189" s="9">
        <v>0</v>
      </c>
      <c r="H189" s="9">
        <v>0</v>
      </c>
      <c r="I189" s="9">
        <f>SUM(J189,K189)</f>
        <v>0</v>
      </c>
      <c r="J189" s="9">
        <v>0</v>
      </c>
      <c r="K189" s="9">
        <v>0</v>
      </c>
      <c r="L189" s="9">
        <f>SUM(M189,N189)</f>
        <v>0</v>
      </c>
      <c r="M189" s="9">
        <v>0</v>
      </c>
      <c r="N189" s="9">
        <v>0</v>
      </c>
    </row>
    <row r="190" spans="1:14" ht="39.75" hidden="1" customHeight="1">
      <c r="A190" s="7">
        <v>2720</v>
      </c>
      <c r="B190" s="8" t="s">
        <v>278</v>
      </c>
      <c r="C190" s="7" t="s">
        <v>185</v>
      </c>
      <c r="D190" s="7" t="s">
        <v>165</v>
      </c>
      <c r="E190" s="7" t="s">
        <v>159</v>
      </c>
      <c r="F190" s="9">
        <f t="shared" ref="F190:N190" si="58">SUM(F192:F195)</f>
        <v>0</v>
      </c>
      <c r="G190" s="9">
        <f t="shared" si="58"/>
        <v>0</v>
      </c>
      <c r="H190" s="9">
        <f t="shared" si="58"/>
        <v>0</v>
      </c>
      <c r="I190" s="9">
        <f t="shared" si="58"/>
        <v>0</v>
      </c>
      <c r="J190" s="9">
        <f t="shared" si="58"/>
        <v>0</v>
      </c>
      <c r="K190" s="9">
        <f t="shared" si="58"/>
        <v>0</v>
      </c>
      <c r="L190" s="9">
        <f t="shared" si="58"/>
        <v>0</v>
      </c>
      <c r="M190" s="9">
        <f t="shared" si="58"/>
        <v>0</v>
      </c>
      <c r="N190" s="9">
        <f t="shared" si="58"/>
        <v>0</v>
      </c>
    </row>
    <row r="191" spans="1:14" ht="39.75" hidden="1" customHeight="1">
      <c r="A191" s="7"/>
      <c r="B191" s="8" t="s">
        <v>162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39.75" hidden="1" customHeight="1">
      <c r="A192" s="7">
        <v>2721</v>
      </c>
      <c r="B192" s="8" t="s">
        <v>279</v>
      </c>
      <c r="C192" s="7" t="s">
        <v>185</v>
      </c>
      <c r="D192" s="7" t="s">
        <v>165</v>
      </c>
      <c r="E192" s="7" t="s">
        <v>158</v>
      </c>
      <c r="F192" s="9">
        <f>SUM(G192,H192)</f>
        <v>0</v>
      </c>
      <c r="G192" s="9">
        <v>0</v>
      </c>
      <c r="H192" s="9">
        <v>0</v>
      </c>
      <c r="I192" s="9">
        <f>SUM(J192,K192)</f>
        <v>0</v>
      </c>
      <c r="J192" s="9">
        <v>0</v>
      </c>
      <c r="K192" s="9">
        <v>0</v>
      </c>
      <c r="L192" s="9">
        <f>SUM(M192,N192)</f>
        <v>0</v>
      </c>
      <c r="M192" s="9">
        <v>0</v>
      </c>
      <c r="N192" s="9">
        <v>0</v>
      </c>
    </row>
    <row r="193" spans="1:14" ht="39.75" hidden="1" customHeight="1">
      <c r="A193" s="7">
        <v>2722</v>
      </c>
      <c r="B193" s="8" t="s">
        <v>280</v>
      </c>
      <c r="C193" s="7" t="s">
        <v>185</v>
      </c>
      <c r="D193" s="7" t="s">
        <v>165</v>
      </c>
      <c r="E193" s="7" t="s">
        <v>165</v>
      </c>
      <c r="F193" s="9">
        <f>SUM(G193,H193)</f>
        <v>0</v>
      </c>
      <c r="G193" s="9">
        <v>0</v>
      </c>
      <c r="H193" s="9">
        <v>0</v>
      </c>
      <c r="I193" s="9">
        <f>SUM(J193,K193)</f>
        <v>0</v>
      </c>
      <c r="J193" s="9">
        <v>0</v>
      </c>
      <c r="K193" s="9">
        <v>0</v>
      </c>
      <c r="L193" s="9">
        <f>SUM(M193,N193)</f>
        <v>0</v>
      </c>
      <c r="M193" s="9">
        <v>0</v>
      </c>
      <c r="N193" s="9">
        <v>0</v>
      </c>
    </row>
    <row r="194" spans="1:14" ht="39.75" hidden="1" customHeight="1">
      <c r="A194" s="7">
        <v>2723</v>
      </c>
      <c r="B194" s="8" t="s">
        <v>281</v>
      </c>
      <c r="C194" s="7" t="s">
        <v>185</v>
      </c>
      <c r="D194" s="7" t="s">
        <v>165</v>
      </c>
      <c r="E194" s="7" t="s">
        <v>167</v>
      </c>
      <c r="F194" s="9">
        <f>SUM(G194,H194)</f>
        <v>0</v>
      </c>
      <c r="G194" s="9">
        <v>0</v>
      </c>
      <c r="H194" s="9">
        <v>0</v>
      </c>
      <c r="I194" s="9">
        <f>SUM(J194,K194)</f>
        <v>0</v>
      </c>
      <c r="J194" s="9">
        <v>0</v>
      </c>
      <c r="K194" s="9">
        <v>0</v>
      </c>
      <c r="L194" s="9">
        <f>SUM(M194,N194)</f>
        <v>0</v>
      </c>
      <c r="M194" s="9">
        <v>0</v>
      </c>
      <c r="N194" s="9">
        <v>0</v>
      </c>
    </row>
    <row r="195" spans="1:14" ht="39.75" hidden="1" customHeight="1">
      <c r="A195" s="7">
        <v>2724</v>
      </c>
      <c r="B195" s="8" t="s">
        <v>282</v>
      </c>
      <c r="C195" s="7" t="s">
        <v>185</v>
      </c>
      <c r="D195" s="7" t="s">
        <v>165</v>
      </c>
      <c r="E195" s="7" t="s">
        <v>176</v>
      </c>
      <c r="F195" s="9">
        <f>SUM(G195,H195)</f>
        <v>0</v>
      </c>
      <c r="G195" s="9">
        <v>0</v>
      </c>
      <c r="H195" s="9">
        <v>0</v>
      </c>
      <c r="I195" s="9">
        <f>SUM(J195,K195)</f>
        <v>0</v>
      </c>
      <c r="J195" s="9">
        <v>0</v>
      </c>
      <c r="K195" s="9">
        <v>0</v>
      </c>
      <c r="L195" s="9">
        <f>SUM(M195,N195)</f>
        <v>0</v>
      </c>
      <c r="M195" s="9">
        <v>0</v>
      </c>
      <c r="N195" s="9">
        <v>0</v>
      </c>
    </row>
    <row r="196" spans="1:14" ht="39.75" hidden="1" customHeight="1">
      <c r="A196" s="7">
        <v>2730</v>
      </c>
      <c r="B196" s="8" t="s">
        <v>283</v>
      </c>
      <c r="C196" s="7" t="s">
        <v>185</v>
      </c>
      <c r="D196" s="7" t="s">
        <v>167</v>
      </c>
      <c r="E196" s="7" t="s">
        <v>159</v>
      </c>
      <c r="F196" s="9">
        <f t="shared" ref="F196:N196" si="59">SUM(F198:F201)</f>
        <v>0</v>
      </c>
      <c r="G196" s="9">
        <f t="shared" si="59"/>
        <v>0</v>
      </c>
      <c r="H196" s="9">
        <f t="shared" si="59"/>
        <v>0</v>
      </c>
      <c r="I196" s="9">
        <f t="shared" si="59"/>
        <v>0</v>
      </c>
      <c r="J196" s="9">
        <f t="shared" si="59"/>
        <v>0</v>
      </c>
      <c r="K196" s="9">
        <f t="shared" si="59"/>
        <v>0</v>
      </c>
      <c r="L196" s="9">
        <f t="shared" si="59"/>
        <v>0</v>
      </c>
      <c r="M196" s="9">
        <f t="shared" si="59"/>
        <v>0</v>
      </c>
      <c r="N196" s="9">
        <f t="shared" si="59"/>
        <v>0</v>
      </c>
    </row>
    <row r="197" spans="1:14" ht="39.75" hidden="1" customHeight="1">
      <c r="A197" s="7"/>
      <c r="B197" s="8" t="s">
        <v>162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39.75" hidden="1" customHeight="1">
      <c r="A198" s="7">
        <v>2731</v>
      </c>
      <c r="B198" s="8" t="s">
        <v>284</v>
      </c>
      <c r="C198" s="7" t="s">
        <v>185</v>
      </c>
      <c r="D198" s="7" t="s">
        <v>167</v>
      </c>
      <c r="E198" s="7" t="s">
        <v>158</v>
      </c>
      <c r="F198" s="9">
        <f>SUM(G198,H198)</f>
        <v>0</v>
      </c>
      <c r="G198" s="9">
        <v>0</v>
      </c>
      <c r="H198" s="9">
        <v>0</v>
      </c>
      <c r="I198" s="9">
        <f>SUM(J198,K198)</f>
        <v>0</v>
      </c>
      <c r="J198" s="9">
        <v>0</v>
      </c>
      <c r="K198" s="9">
        <v>0</v>
      </c>
      <c r="L198" s="9">
        <f>SUM(M198,N198)</f>
        <v>0</v>
      </c>
      <c r="M198" s="9">
        <v>0</v>
      </c>
      <c r="N198" s="9">
        <v>0</v>
      </c>
    </row>
    <row r="199" spans="1:14" ht="39.75" hidden="1" customHeight="1">
      <c r="A199" s="7">
        <v>2732</v>
      </c>
      <c r="B199" s="8" t="s">
        <v>285</v>
      </c>
      <c r="C199" s="7" t="s">
        <v>185</v>
      </c>
      <c r="D199" s="7" t="s">
        <v>167</v>
      </c>
      <c r="E199" s="7" t="s">
        <v>165</v>
      </c>
      <c r="F199" s="9">
        <f>SUM(G199,H199)</f>
        <v>0</v>
      </c>
      <c r="G199" s="9">
        <v>0</v>
      </c>
      <c r="H199" s="9">
        <v>0</v>
      </c>
      <c r="I199" s="9">
        <f>SUM(J199,K199)</f>
        <v>0</v>
      </c>
      <c r="J199" s="9">
        <v>0</v>
      </c>
      <c r="K199" s="9">
        <v>0</v>
      </c>
      <c r="L199" s="9">
        <f>SUM(M199,N199)</f>
        <v>0</v>
      </c>
      <c r="M199" s="9">
        <v>0</v>
      </c>
      <c r="N199" s="9">
        <v>0</v>
      </c>
    </row>
    <row r="200" spans="1:14" ht="39.75" hidden="1" customHeight="1">
      <c r="A200" s="7">
        <v>2733</v>
      </c>
      <c r="B200" s="8" t="s">
        <v>286</v>
      </c>
      <c r="C200" s="7" t="s">
        <v>185</v>
      </c>
      <c r="D200" s="7" t="s">
        <v>167</v>
      </c>
      <c r="E200" s="7" t="s">
        <v>167</v>
      </c>
      <c r="F200" s="9">
        <f>SUM(G200,H200)</f>
        <v>0</v>
      </c>
      <c r="G200" s="9">
        <v>0</v>
      </c>
      <c r="H200" s="9">
        <v>0</v>
      </c>
      <c r="I200" s="9">
        <f>SUM(J200,K200)</f>
        <v>0</v>
      </c>
      <c r="J200" s="9">
        <v>0</v>
      </c>
      <c r="K200" s="9">
        <v>0</v>
      </c>
      <c r="L200" s="9">
        <f>SUM(M200,N200)</f>
        <v>0</v>
      </c>
      <c r="M200" s="9">
        <v>0</v>
      </c>
      <c r="N200" s="9">
        <v>0</v>
      </c>
    </row>
    <row r="201" spans="1:14" ht="39.75" hidden="1" customHeight="1">
      <c r="A201" s="7">
        <v>2734</v>
      </c>
      <c r="B201" s="8" t="s">
        <v>287</v>
      </c>
      <c r="C201" s="7" t="s">
        <v>185</v>
      </c>
      <c r="D201" s="7" t="s">
        <v>167</v>
      </c>
      <c r="E201" s="7" t="s">
        <v>176</v>
      </c>
      <c r="F201" s="9">
        <f>SUM(G201,H201)</f>
        <v>0</v>
      </c>
      <c r="G201" s="9">
        <v>0</v>
      </c>
      <c r="H201" s="9">
        <v>0</v>
      </c>
      <c r="I201" s="9">
        <f>SUM(J201,K201)</f>
        <v>0</v>
      </c>
      <c r="J201" s="9">
        <v>0</v>
      </c>
      <c r="K201" s="9">
        <v>0</v>
      </c>
      <c r="L201" s="9">
        <f>SUM(M201,N201)</f>
        <v>0</v>
      </c>
      <c r="M201" s="9">
        <v>0</v>
      </c>
      <c r="N201" s="9">
        <v>0</v>
      </c>
    </row>
    <row r="202" spans="1:14" ht="39.75" hidden="1" customHeight="1">
      <c r="A202" s="7">
        <v>2740</v>
      </c>
      <c r="B202" s="8" t="s">
        <v>288</v>
      </c>
      <c r="C202" s="7" t="s">
        <v>185</v>
      </c>
      <c r="D202" s="7" t="s">
        <v>176</v>
      </c>
      <c r="E202" s="7" t="s">
        <v>159</v>
      </c>
      <c r="F202" s="9">
        <f t="shared" ref="F202:N202" si="60">SUM(F204)</f>
        <v>0</v>
      </c>
      <c r="G202" s="9">
        <f t="shared" si="60"/>
        <v>0</v>
      </c>
      <c r="H202" s="9">
        <f t="shared" si="60"/>
        <v>0</v>
      </c>
      <c r="I202" s="9">
        <f t="shared" si="60"/>
        <v>0</v>
      </c>
      <c r="J202" s="9">
        <f t="shared" si="60"/>
        <v>0</v>
      </c>
      <c r="K202" s="9">
        <f t="shared" si="60"/>
        <v>0</v>
      </c>
      <c r="L202" s="9">
        <f t="shared" si="60"/>
        <v>0</v>
      </c>
      <c r="M202" s="9">
        <f t="shared" si="60"/>
        <v>0</v>
      </c>
      <c r="N202" s="9">
        <f t="shared" si="60"/>
        <v>0</v>
      </c>
    </row>
    <row r="203" spans="1:14" ht="39.75" hidden="1" customHeight="1">
      <c r="A203" s="7"/>
      <c r="B203" s="8" t="s">
        <v>162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39.75" hidden="1" customHeight="1">
      <c r="A204" s="7">
        <v>2741</v>
      </c>
      <c r="B204" s="8" t="s">
        <v>288</v>
      </c>
      <c r="C204" s="7" t="s">
        <v>185</v>
      </c>
      <c r="D204" s="7" t="s">
        <v>176</v>
      </c>
      <c r="E204" s="7" t="s">
        <v>158</v>
      </c>
      <c r="F204" s="9">
        <f>SUM(G204,H204)</f>
        <v>0</v>
      </c>
      <c r="G204" s="9">
        <v>0</v>
      </c>
      <c r="H204" s="9">
        <v>0</v>
      </c>
      <c r="I204" s="9">
        <f>SUM(J204,K204)</f>
        <v>0</v>
      </c>
      <c r="J204" s="9">
        <v>0</v>
      </c>
      <c r="K204" s="9">
        <v>0</v>
      </c>
      <c r="L204" s="9">
        <f>SUM(M204,N204)</f>
        <v>0</v>
      </c>
      <c r="M204" s="9">
        <v>0</v>
      </c>
      <c r="N204" s="9">
        <v>0</v>
      </c>
    </row>
    <row r="205" spans="1:14" ht="39.75" hidden="1" customHeight="1">
      <c r="A205" s="7">
        <v>2750</v>
      </c>
      <c r="B205" s="8" t="s">
        <v>289</v>
      </c>
      <c r="C205" s="7" t="s">
        <v>185</v>
      </c>
      <c r="D205" s="7" t="s">
        <v>179</v>
      </c>
      <c r="E205" s="7" t="s">
        <v>159</v>
      </c>
      <c r="F205" s="9">
        <f t="shared" ref="F205:N205" si="61">SUM(F207)</f>
        <v>0</v>
      </c>
      <c r="G205" s="9">
        <f t="shared" si="61"/>
        <v>0</v>
      </c>
      <c r="H205" s="9">
        <f t="shared" si="61"/>
        <v>0</v>
      </c>
      <c r="I205" s="9">
        <f t="shared" si="61"/>
        <v>0</v>
      </c>
      <c r="J205" s="9">
        <f t="shared" si="61"/>
        <v>0</v>
      </c>
      <c r="K205" s="9">
        <f t="shared" si="61"/>
        <v>0</v>
      </c>
      <c r="L205" s="9">
        <f t="shared" si="61"/>
        <v>0</v>
      </c>
      <c r="M205" s="9">
        <f t="shared" si="61"/>
        <v>0</v>
      </c>
      <c r="N205" s="9">
        <f t="shared" si="61"/>
        <v>0</v>
      </c>
    </row>
    <row r="206" spans="1:14" ht="39.75" hidden="1" customHeight="1">
      <c r="A206" s="7"/>
      <c r="B206" s="8" t="s">
        <v>162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39.75" hidden="1" customHeight="1">
      <c r="A207" s="7">
        <v>2751</v>
      </c>
      <c r="B207" s="8" t="s">
        <v>289</v>
      </c>
      <c r="C207" s="7" t="s">
        <v>185</v>
      </c>
      <c r="D207" s="7" t="s">
        <v>179</v>
      </c>
      <c r="E207" s="7" t="s">
        <v>158</v>
      </c>
      <c r="F207" s="9">
        <f>SUM(G207,H207)</f>
        <v>0</v>
      </c>
      <c r="G207" s="9">
        <v>0</v>
      </c>
      <c r="H207" s="9">
        <v>0</v>
      </c>
      <c r="I207" s="9">
        <f>SUM(J207,K207)</f>
        <v>0</v>
      </c>
      <c r="J207" s="9">
        <v>0</v>
      </c>
      <c r="K207" s="9">
        <v>0</v>
      </c>
      <c r="L207" s="9">
        <f>SUM(M207,N207)</f>
        <v>0</v>
      </c>
      <c r="M207" s="9">
        <v>0</v>
      </c>
      <c r="N207" s="9">
        <v>0</v>
      </c>
    </row>
    <row r="208" spans="1:14" ht="39.75" hidden="1" customHeight="1">
      <c r="A208" s="7">
        <v>2760</v>
      </c>
      <c r="B208" s="8" t="s">
        <v>290</v>
      </c>
      <c r="C208" s="7" t="s">
        <v>185</v>
      </c>
      <c r="D208" s="7" t="s">
        <v>182</v>
      </c>
      <c r="E208" s="7" t="s">
        <v>159</v>
      </c>
      <c r="F208" s="9">
        <f t="shared" ref="F208:N208" si="62">SUM(F210:F211)</f>
        <v>0</v>
      </c>
      <c r="G208" s="9">
        <f t="shared" si="62"/>
        <v>0</v>
      </c>
      <c r="H208" s="9">
        <f t="shared" si="62"/>
        <v>0</v>
      </c>
      <c r="I208" s="9">
        <f t="shared" si="62"/>
        <v>0</v>
      </c>
      <c r="J208" s="9">
        <f t="shared" si="62"/>
        <v>0</v>
      </c>
      <c r="K208" s="9">
        <f t="shared" si="62"/>
        <v>0</v>
      </c>
      <c r="L208" s="9">
        <f t="shared" si="62"/>
        <v>0</v>
      </c>
      <c r="M208" s="9">
        <f t="shared" si="62"/>
        <v>0</v>
      </c>
      <c r="N208" s="9">
        <f t="shared" si="62"/>
        <v>0</v>
      </c>
    </row>
    <row r="209" spans="1:14" ht="39.75" hidden="1" customHeight="1">
      <c r="A209" s="7"/>
      <c r="B209" s="8" t="s">
        <v>162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39.75" hidden="1" customHeight="1">
      <c r="A210" s="7">
        <v>2761</v>
      </c>
      <c r="B210" s="8" t="s">
        <v>291</v>
      </c>
      <c r="C210" s="7" t="s">
        <v>185</v>
      </c>
      <c r="D210" s="7" t="s">
        <v>182</v>
      </c>
      <c r="E210" s="7" t="s">
        <v>158</v>
      </c>
      <c r="F210" s="9">
        <f>SUM(G210,H210)</f>
        <v>0</v>
      </c>
      <c r="G210" s="9">
        <v>0</v>
      </c>
      <c r="H210" s="9">
        <v>0</v>
      </c>
      <c r="I210" s="9">
        <f>SUM(J210,K210)</f>
        <v>0</v>
      </c>
      <c r="J210" s="9">
        <v>0</v>
      </c>
      <c r="K210" s="9">
        <v>0</v>
      </c>
      <c r="L210" s="9">
        <f>SUM(M210,N210)</f>
        <v>0</v>
      </c>
      <c r="M210" s="9">
        <v>0</v>
      </c>
      <c r="N210" s="9">
        <v>0</v>
      </c>
    </row>
    <row r="211" spans="1:14" ht="39.75" hidden="1" customHeight="1">
      <c r="A211" s="7">
        <v>2762</v>
      </c>
      <c r="B211" s="8" t="s">
        <v>290</v>
      </c>
      <c r="C211" s="7" t="s">
        <v>185</v>
      </c>
      <c r="D211" s="7" t="s">
        <v>182</v>
      </c>
      <c r="E211" s="7" t="s">
        <v>165</v>
      </c>
      <c r="F211" s="9">
        <f>SUM(G211,H211)</f>
        <v>0</v>
      </c>
      <c r="G211" s="9">
        <v>0</v>
      </c>
      <c r="H211" s="9">
        <v>0</v>
      </c>
      <c r="I211" s="9">
        <f>SUM(J211,K211)</f>
        <v>0</v>
      </c>
      <c r="J211" s="9">
        <v>0</v>
      </c>
      <c r="K211" s="9">
        <v>0</v>
      </c>
      <c r="L211" s="9">
        <f>SUM(M211,N211)</f>
        <v>0</v>
      </c>
      <c r="M211" s="9">
        <v>0</v>
      </c>
      <c r="N211" s="9">
        <v>0</v>
      </c>
    </row>
    <row r="212" spans="1:14" ht="39.75" hidden="1" customHeight="1">
      <c r="A212" s="7">
        <v>2800</v>
      </c>
      <c r="B212" s="8" t="s">
        <v>292</v>
      </c>
      <c r="C212" s="7" t="s">
        <v>187</v>
      </c>
      <c r="D212" s="7" t="s">
        <v>159</v>
      </c>
      <c r="E212" s="7" t="s">
        <v>159</v>
      </c>
      <c r="F212" s="9">
        <f t="shared" ref="F212:N212" si="63">SUM(F214,F217,F226,F231,F236,F239)</f>
        <v>0</v>
      </c>
      <c r="G212" s="9">
        <f t="shared" si="63"/>
        <v>0</v>
      </c>
      <c r="H212" s="9">
        <f t="shared" si="63"/>
        <v>0</v>
      </c>
      <c r="I212" s="9">
        <f t="shared" si="63"/>
        <v>0</v>
      </c>
      <c r="J212" s="9">
        <f t="shared" si="63"/>
        <v>0</v>
      </c>
      <c r="K212" s="9">
        <f t="shared" si="63"/>
        <v>0</v>
      </c>
      <c r="L212" s="9">
        <f t="shared" si="63"/>
        <v>0</v>
      </c>
      <c r="M212" s="9">
        <f t="shared" si="63"/>
        <v>0</v>
      </c>
      <c r="N212" s="9">
        <f t="shared" si="63"/>
        <v>0</v>
      </c>
    </row>
    <row r="213" spans="1:14" ht="39.75" hidden="1" customHeight="1">
      <c r="A213" s="7"/>
      <c r="B213" s="8" t="s">
        <v>162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39.75" hidden="1" customHeight="1">
      <c r="A214" s="7">
        <v>2810</v>
      </c>
      <c r="B214" s="8" t="s">
        <v>293</v>
      </c>
      <c r="C214" s="7" t="s">
        <v>187</v>
      </c>
      <c r="D214" s="7" t="s">
        <v>158</v>
      </c>
      <c r="E214" s="7" t="s">
        <v>159</v>
      </c>
      <c r="F214" s="9">
        <f t="shared" ref="F214:N214" si="64">SUM(F216)</f>
        <v>0</v>
      </c>
      <c r="G214" s="9">
        <f t="shared" si="64"/>
        <v>0</v>
      </c>
      <c r="H214" s="9">
        <f t="shared" si="64"/>
        <v>0</v>
      </c>
      <c r="I214" s="9">
        <f t="shared" si="64"/>
        <v>0</v>
      </c>
      <c r="J214" s="9">
        <f t="shared" si="64"/>
        <v>0</v>
      </c>
      <c r="K214" s="9">
        <f t="shared" si="64"/>
        <v>0</v>
      </c>
      <c r="L214" s="9">
        <f t="shared" si="64"/>
        <v>0</v>
      </c>
      <c r="M214" s="9">
        <f t="shared" si="64"/>
        <v>0</v>
      </c>
      <c r="N214" s="9">
        <f t="shared" si="64"/>
        <v>0</v>
      </c>
    </row>
    <row r="215" spans="1:14" ht="39.75" hidden="1" customHeight="1">
      <c r="A215" s="7"/>
      <c r="B215" s="8" t="s">
        <v>162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39.75" hidden="1" customHeight="1">
      <c r="A216" s="7">
        <v>2811</v>
      </c>
      <c r="B216" s="8" t="s">
        <v>293</v>
      </c>
      <c r="C216" s="7" t="s">
        <v>187</v>
      </c>
      <c r="D216" s="7" t="s">
        <v>158</v>
      </c>
      <c r="E216" s="7" t="s">
        <v>158</v>
      </c>
      <c r="F216" s="9">
        <f>SUM(G216,H216)</f>
        <v>0</v>
      </c>
      <c r="G216" s="9">
        <v>0</v>
      </c>
      <c r="H216" s="9">
        <v>0</v>
      </c>
      <c r="I216" s="9">
        <f>SUM(J216,K216)</f>
        <v>0</v>
      </c>
      <c r="J216" s="9">
        <v>0</v>
      </c>
      <c r="K216" s="9">
        <v>0</v>
      </c>
      <c r="L216" s="9">
        <f>SUM(M216,N216)</f>
        <v>0</v>
      </c>
      <c r="M216" s="9">
        <v>0</v>
      </c>
      <c r="N216" s="9">
        <v>0</v>
      </c>
    </row>
    <row r="217" spans="1:14" ht="39.75" hidden="1" customHeight="1">
      <c r="A217" s="7">
        <v>2820</v>
      </c>
      <c r="B217" s="8" t="s">
        <v>294</v>
      </c>
      <c r="C217" s="7" t="s">
        <v>187</v>
      </c>
      <c r="D217" s="7" t="s">
        <v>165</v>
      </c>
      <c r="E217" s="7" t="s">
        <v>159</v>
      </c>
      <c r="F217" s="9">
        <f t="shared" ref="F217:N217" si="65">SUM(F219:F225)</f>
        <v>0</v>
      </c>
      <c r="G217" s="9">
        <f t="shared" si="65"/>
        <v>0</v>
      </c>
      <c r="H217" s="9">
        <f t="shared" si="65"/>
        <v>0</v>
      </c>
      <c r="I217" s="9">
        <f t="shared" si="65"/>
        <v>0</v>
      </c>
      <c r="J217" s="9">
        <f t="shared" si="65"/>
        <v>0</v>
      </c>
      <c r="K217" s="9">
        <f t="shared" si="65"/>
        <v>0</v>
      </c>
      <c r="L217" s="9">
        <f t="shared" si="65"/>
        <v>0</v>
      </c>
      <c r="M217" s="9">
        <f t="shared" si="65"/>
        <v>0</v>
      </c>
      <c r="N217" s="9">
        <f t="shared" si="65"/>
        <v>0</v>
      </c>
    </row>
    <row r="218" spans="1:14" ht="39.75" hidden="1" customHeight="1">
      <c r="A218" s="7"/>
      <c r="B218" s="8" t="s">
        <v>162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39.75" hidden="1" customHeight="1">
      <c r="A219" s="7">
        <v>2821</v>
      </c>
      <c r="B219" s="8" t="s">
        <v>295</v>
      </c>
      <c r="C219" s="7" t="s">
        <v>187</v>
      </c>
      <c r="D219" s="7" t="s">
        <v>165</v>
      </c>
      <c r="E219" s="7" t="s">
        <v>158</v>
      </c>
      <c r="F219" s="9">
        <f t="shared" ref="F219:F225" si="66">SUM(G219,H219)</f>
        <v>0</v>
      </c>
      <c r="G219" s="9">
        <v>0</v>
      </c>
      <c r="H219" s="9">
        <v>0</v>
      </c>
      <c r="I219" s="9">
        <f t="shared" ref="I219:I225" si="67">SUM(J219,K219)</f>
        <v>0</v>
      </c>
      <c r="J219" s="9">
        <v>0</v>
      </c>
      <c r="K219" s="9">
        <v>0</v>
      </c>
      <c r="L219" s="9">
        <f t="shared" ref="L219:L225" si="68">SUM(M219,N219)</f>
        <v>0</v>
      </c>
      <c r="M219" s="9">
        <v>0</v>
      </c>
      <c r="N219" s="9">
        <v>0</v>
      </c>
    </row>
    <row r="220" spans="1:14" ht="39.75" hidden="1" customHeight="1">
      <c r="A220" s="7">
        <v>2822</v>
      </c>
      <c r="B220" s="8" t="s">
        <v>296</v>
      </c>
      <c r="C220" s="7" t="s">
        <v>187</v>
      </c>
      <c r="D220" s="7" t="s">
        <v>165</v>
      </c>
      <c r="E220" s="7" t="s">
        <v>165</v>
      </c>
      <c r="F220" s="9">
        <f t="shared" si="66"/>
        <v>0</v>
      </c>
      <c r="G220" s="9">
        <v>0</v>
      </c>
      <c r="H220" s="9">
        <v>0</v>
      </c>
      <c r="I220" s="9">
        <f t="shared" si="67"/>
        <v>0</v>
      </c>
      <c r="J220" s="9">
        <v>0</v>
      </c>
      <c r="K220" s="9">
        <v>0</v>
      </c>
      <c r="L220" s="9">
        <f t="shared" si="68"/>
        <v>0</v>
      </c>
      <c r="M220" s="9">
        <v>0</v>
      </c>
      <c r="N220" s="9">
        <v>0</v>
      </c>
    </row>
    <row r="221" spans="1:14" ht="39.75" hidden="1" customHeight="1">
      <c r="A221" s="7">
        <v>2823</v>
      </c>
      <c r="B221" s="8" t="s">
        <v>297</v>
      </c>
      <c r="C221" s="7" t="s">
        <v>187</v>
      </c>
      <c r="D221" s="7" t="s">
        <v>165</v>
      </c>
      <c r="E221" s="7" t="s">
        <v>167</v>
      </c>
      <c r="F221" s="9">
        <f t="shared" si="66"/>
        <v>0</v>
      </c>
      <c r="G221" s="9">
        <v>0</v>
      </c>
      <c r="H221" s="9">
        <v>0</v>
      </c>
      <c r="I221" s="9">
        <f t="shared" si="67"/>
        <v>0</v>
      </c>
      <c r="J221" s="9">
        <v>0</v>
      </c>
      <c r="K221" s="9">
        <v>0</v>
      </c>
      <c r="L221" s="9">
        <f t="shared" si="68"/>
        <v>0</v>
      </c>
      <c r="M221" s="9">
        <v>0</v>
      </c>
      <c r="N221" s="9">
        <v>0</v>
      </c>
    </row>
    <row r="222" spans="1:14" ht="39.75" hidden="1" customHeight="1">
      <c r="A222" s="7">
        <v>2824</v>
      </c>
      <c r="B222" s="8" t="s">
        <v>298</v>
      </c>
      <c r="C222" s="7" t="s">
        <v>187</v>
      </c>
      <c r="D222" s="7" t="s">
        <v>165</v>
      </c>
      <c r="E222" s="7" t="s">
        <v>176</v>
      </c>
      <c r="F222" s="9">
        <f t="shared" si="66"/>
        <v>0</v>
      </c>
      <c r="G222" s="9">
        <v>0</v>
      </c>
      <c r="H222" s="9">
        <v>0</v>
      </c>
      <c r="I222" s="9">
        <f t="shared" si="67"/>
        <v>0</v>
      </c>
      <c r="J222" s="9">
        <v>0</v>
      </c>
      <c r="K222" s="9">
        <v>0</v>
      </c>
      <c r="L222" s="9">
        <f t="shared" si="68"/>
        <v>0</v>
      </c>
      <c r="M222" s="9">
        <v>0</v>
      </c>
      <c r="N222" s="9">
        <v>0</v>
      </c>
    </row>
    <row r="223" spans="1:14" ht="39.75" hidden="1" customHeight="1">
      <c r="A223" s="7">
        <v>2825</v>
      </c>
      <c r="B223" s="8" t="s">
        <v>299</v>
      </c>
      <c r="C223" s="7" t="s">
        <v>187</v>
      </c>
      <c r="D223" s="7" t="s">
        <v>165</v>
      </c>
      <c r="E223" s="7" t="s">
        <v>179</v>
      </c>
      <c r="F223" s="9">
        <f t="shared" si="66"/>
        <v>0</v>
      </c>
      <c r="G223" s="9">
        <v>0</v>
      </c>
      <c r="H223" s="9">
        <v>0</v>
      </c>
      <c r="I223" s="9">
        <f t="shared" si="67"/>
        <v>0</v>
      </c>
      <c r="J223" s="9">
        <v>0</v>
      </c>
      <c r="K223" s="9">
        <v>0</v>
      </c>
      <c r="L223" s="9">
        <f t="shared" si="68"/>
        <v>0</v>
      </c>
      <c r="M223" s="9">
        <v>0</v>
      </c>
      <c r="N223" s="9">
        <v>0</v>
      </c>
    </row>
    <row r="224" spans="1:14" ht="39.75" hidden="1" customHeight="1">
      <c r="A224" s="7">
        <v>2826</v>
      </c>
      <c r="B224" s="8" t="s">
        <v>300</v>
      </c>
      <c r="C224" s="7" t="s">
        <v>187</v>
      </c>
      <c r="D224" s="7" t="s">
        <v>165</v>
      </c>
      <c r="E224" s="7" t="s">
        <v>182</v>
      </c>
      <c r="F224" s="9">
        <f t="shared" si="66"/>
        <v>0</v>
      </c>
      <c r="G224" s="9">
        <v>0</v>
      </c>
      <c r="H224" s="9">
        <v>0</v>
      </c>
      <c r="I224" s="9">
        <f t="shared" si="67"/>
        <v>0</v>
      </c>
      <c r="J224" s="9">
        <v>0</v>
      </c>
      <c r="K224" s="9">
        <v>0</v>
      </c>
      <c r="L224" s="9">
        <f t="shared" si="68"/>
        <v>0</v>
      </c>
      <c r="M224" s="9">
        <v>0</v>
      </c>
      <c r="N224" s="9">
        <v>0</v>
      </c>
    </row>
    <row r="225" spans="1:14" ht="39.75" hidden="1" customHeight="1">
      <c r="A225" s="7">
        <v>2827</v>
      </c>
      <c r="B225" s="8" t="s">
        <v>301</v>
      </c>
      <c r="C225" s="7" t="s">
        <v>187</v>
      </c>
      <c r="D225" s="7" t="s">
        <v>165</v>
      </c>
      <c r="E225" s="7" t="s">
        <v>185</v>
      </c>
      <c r="F225" s="9">
        <f t="shared" si="66"/>
        <v>0</v>
      </c>
      <c r="G225" s="9">
        <v>0</v>
      </c>
      <c r="H225" s="9">
        <v>0</v>
      </c>
      <c r="I225" s="9">
        <f t="shared" si="67"/>
        <v>0</v>
      </c>
      <c r="J225" s="9">
        <v>0</v>
      </c>
      <c r="K225" s="9">
        <v>0</v>
      </c>
      <c r="L225" s="9">
        <f t="shared" si="68"/>
        <v>0</v>
      </c>
      <c r="M225" s="9">
        <v>0</v>
      </c>
      <c r="N225" s="9">
        <v>0</v>
      </c>
    </row>
    <row r="226" spans="1:14" ht="39.75" hidden="1" customHeight="1">
      <c r="A226" s="7">
        <v>2830</v>
      </c>
      <c r="B226" s="8" t="s">
        <v>302</v>
      </c>
      <c r="C226" s="7" t="s">
        <v>187</v>
      </c>
      <c r="D226" s="7" t="s">
        <v>167</v>
      </c>
      <c r="E226" s="7" t="s">
        <v>159</v>
      </c>
      <c r="F226" s="9">
        <f t="shared" ref="F226:N226" si="69">SUM(F228:F230)</f>
        <v>0</v>
      </c>
      <c r="G226" s="9">
        <f t="shared" si="69"/>
        <v>0</v>
      </c>
      <c r="H226" s="9">
        <f t="shared" si="69"/>
        <v>0</v>
      </c>
      <c r="I226" s="9">
        <f t="shared" si="69"/>
        <v>0</v>
      </c>
      <c r="J226" s="9">
        <f t="shared" si="69"/>
        <v>0</v>
      </c>
      <c r="K226" s="9">
        <f t="shared" si="69"/>
        <v>0</v>
      </c>
      <c r="L226" s="9">
        <f t="shared" si="69"/>
        <v>0</v>
      </c>
      <c r="M226" s="9">
        <f t="shared" si="69"/>
        <v>0</v>
      </c>
      <c r="N226" s="9">
        <f t="shared" si="69"/>
        <v>0</v>
      </c>
    </row>
    <row r="227" spans="1:14" ht="39.75" hidden="1" customHeight="1">
      <c r="A227" s="7"/>
      <c r="B227" s="8" t="s">
        <v>162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39.75" hidden="1" customHeight="1">
      <c r="A228" s="7">
        <v>2831</v>
      </c>
      <c r="B228" s="8" t="s">
        <v>303</v>
      </c>
      <c r="C228" s="7" t="s">
        <v>187</v>
      </c>
      <c r="D228" s="7" t="s">
        <v>167</v>
      </c>
      <c r="E228" s="7" t="s">
        <v>158</v>
      </c>
      <c r="F228" s="9">
        <f>SUM(G228,H228)</f>
        <v>0</v>
      </c>
      <c r="G228" s="9">
        <v>0</v>
      </c>
      <c r="H228" s="9">
        <v>0</v>
      </c>
      <c r="I228" s="9">
        <f>SUM(J228,K228)</f>
        <v>0</v>
      </c>
      <c r="J228" s="9">
        <v>0</v>
      </c>
      <c r="K228" s="9">
        <v>0</v>
      </c>
      <c r="L228" s="9">
        <f>SUM(M228,N228)</f>
        <v>0</v>
      </c>
      <c r="M228" s="9">
        <v>0</v>
      </c>
      <c r="N228" s="9">
        <v>0</v>
      </c>
    </row>
    <row r="229" spans="1:14" ht="39.75" hidden="1" customHeight="1">
      <c r="A229" s="7">
        <v>2832</v>
      </c>
      <c r="B229" s="8" t="s">
        <v>304</v>
      </c>
      <c r="C229" s="7" t="s">
        <v>187</v>
      </c>
      <c r="D229" s="7" t="s">
        <v>167</v>
      </c>
      <c r="E229" s="7" t="s">
        <v>165</v>
      </c>
      <c r="F229" s="9">
        <f>SUM(G229,H229)</f>
        <v>0</v>
      </c>
      <c r="G229" s="9">
        <v>0</v>
      </c>
      <c r="H229" s="9">
        <v>0</v>
      </c>
      <c r="I229" s="9">
        <f>SUM(J229,K229)</f>
        <v>0</v>
      </c>
      <c r="J229" s="9">
        <v>0</v>
      </c>
      <c r="K229" s="9">
        <v>0</v>
      </c>
      <c r="L229" s="9">
        <f>SUM(M229,N229)</f>
        <v>0</v>
      </c>
      <c r="M229" s="9">
        <v>0</v>
      </c>
      <c r="N229" s="9">
        <v>0</v>
      </c>
    </row>
    <row r="230" spans="1:14" ht="39.75" hidden="1" customHeight="1">
      <c r="A230" s="7">
        <v>2833</v>
      </c>
      <c r="B230" s="8" t="s">
        <v>305</v>
      </c>
      <c r="C230" s="7" t="s">
        <v>187</v>
      </c>
      <c r="D230" s="7" t="s">
        <v>167</v>
      </c>
      <c r="E230" s="7" t="s">
        <v>167</v>
      </c>
      <c r="F230" s="9">
        <f>SUM(G230,H230)</f>
        <v>0</v>
      </c>
      <c r="G230" s="9">
        <v>0</v>
      </c>
      <c r="H230" s="9">
        <v>0</v>
      </c>
      <c r="I230" s="9">
        <f>SUM(J230,K230)</f>
        <v>0</v>
      </c>
      <c r="J230" s="9">
        <v>0</v>
      </c>
      <c r="K230" s="9">
        <v>0</v>
      </c>
      <c r="L230" s="9">
        <f>SUM(M230,N230)</f>
        <v>0</v>
      </c>
      <c r="M230" s="9">
        <v>0</v>
      </c>
      <c r="N230" s="9">
        <v>0</v>
      </c>
    </row>
    <row r="231" spans="1:14" ht="39.75" hidden="1" customHeight="1">
      <c r="A231" s="7">
        <v>2840</v>
      </c>
      <c r="B231" s="8" t="s">
        <v>306</v>
      </c>
      <c r="C231" s="7" t="s">
        <v>187</v>
      </c>
      <c r="D231" s="7" t="s">
        <v>176</v>
      </c>
      <c r="E231" s="7" t="s">
        <v>159</v>
      </c>
      <c r="F231" s="9">
        <f t="shared" ref="F231:N231" si="70">SUM(F233:F235)</f>
        <v>0</v>
      </c>
      <c r="G231" s="9">
        <f t="shared" si="70"/>
        <v>0</v>
      </c>
      <c r="H231" s="9">
        <f t="shared" si="70"/>
        <v>0</v>
      </c>
      <c r="I231" s="9">
        <f t="shared" si="70"/>
        <v>0</v>
      </c>
      <c r="J231" s="9">
        <f t="shared" si="70"/>
        <v>0</v>
      </c>
      <c r="K231" s="9">
        <f t="shared" si="70"/>
        <v>0</v>
      </c>
      <c r="L231" s="9">
        <f t="shared" si="70"/>
        <v>0</v>
      </c>
      <c r="M231" s="9">
        <f t="shared" si="70"/>
        <v>0</v>
      </c>
      <c r="N231" s="9">
        <f t="shared" si="70"/>
        <v>0</v>
      </c>
    </row>
    <row r="232" spans="1:14" ht="39.75" hidden="1" customHeight="1">
      <c r="A232" s="7"/>
      <c r="B232" s="8" t="s">
        <v>162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39.75" hidden="1" customHeight="1">
      <c r="A233" s="7">
        <v>2841</v>
      </c>
      <c r="B233" s="8" t="s">
        <v>307</v>
      </c>
      <c r="C233" s="7" t="s">
        <v>187</v>
      </c>
      <c r="D233" s="7" t="s">
        <v>176</v>
      </c>
      <c r="E233" s="7" t="s">
        <v>158</v>
      </c>
      <c r="F233" s="9">
        <f>SUM(G233,H233)</f>
        <v>0</v>
      </c>
      <c r="G233" s="9">
        <v>0</v>
      </c>
      <c r="H233" s="9">
        <v>0</v>
      </c>
      <c r="I233" s="9">
        <f>SUM(J233,K233)</f>
        <v>0</v>
      </c>
      <c r="J233" s="9">
        <v>0</v>
      </c>
      <c r="K233" s="9">
        <v>0</v>
      </c>
      <c r="L233" s="9">
        <f>SUM(M233,N233)</f>
        <v>0</v>
      </c>
      <c r="M233" s="9">
        <v>0</v>
      </c>
      <c r="N233" s="9">
        <v>0</v>
      </c>
    </row>
    <row r="234" spans="1:14" ht="39.75" hidden="1" customHeight="1">
      <c r="A234" s="7">
        <v>2842</v>
      </c>
      <c r="B234" s="8" t="s">
        <v>308</v>
      </c>
      <c r="C234" s="7" t="s">
        <v>187</v>
      </c>
      <c r="D234" s="7" t="s">
        <v>176</v>
      </c>
      <c r="E234" s="7" t="s">
        <v>165</v>
      </c>
      <c r="F234" s="9">
        <f>SUM(G234,H234)</f>
        <v>0</v>
      </c>
      <c r="G234" s="9">
        <v>0</v>
      </c>
      <c r="H234" s="9">
        <v>0</v>
      </c>
      <c r="I234" s="9">
        <f>SUM(J234,K234)</f>
        <v>0</v>
      </c>
      <c r="J234" s="9">
        <v>0</v>
      </c>
      <c r="K234" s="9">
        <v>0</v>
      </c>
      <c r="L234" s="9">
        <f>SUM(M234,N234)</f>
        <v>0</v>
      </c>
      <c r="M234" s="9">
        <v>0</v>
      </c>
      <c r="N234" s="9">
        <v>0</v>
      </c>
    </row>
    <row r="235" spans="1:14" ht="39.75" hidden="1" customHeight="1">
      <c r="A235" s="7">
        <v>2843</v>
      </c>
      <c r="B235" s="8" t="s">
        <v>306</v>
      </c>
      <c r="C235" s="7" t="s">
        <v>187</v>
      </c>
      <c r="D235" s="7" t="s">
        <v>176</v>
      </c>
      <c r="E235" s="7" t="s">
        <v>167</v>
      </c>
      <c r="F235" s="9">
        <f>SUM(G235,H235)</f>
        <v>0</v>
      </c>
      <c r="G235" s="9">
        <v>0</v>
      </c>
      <c r="H235" s="9">
        <v>0</v>
      </c>
      <c r="I235" s="9">
        <f>SUM(J235,K235)</f>
        <v>0</v>
      </c>
      <c r="J235" s="9">
        <v>0</v>
      </c>
      <c r="K235" s="9">
        <v>0</v>
      </c>
      <c r="L235" s="9">
        <f>SUM(M235,N235)</f>
        <v>0</v>
      </c>
      <c r="M235" s="9">
        <v>0</v>
      </c>
      <c r="N235" s="9">
        <v>0</v>
      </c>
    </row>
    <row r="236" spans="1:14" ht="39.75" hidden="1" customHeight="1">
      <c r="A236" s="7">
        <v>2850</v>
      </c>
      <c r="B236" s="8" t="s">
        <v>309</v>
      </c>
      <c r="C236" s="7" t="s">
        <v>187</v>
      </c>
      <c r="D236" s="7" t="s">
        <v>179</v>
      </c>
      <c r="E236" s="7" t="s">
        <v>159</v>
      </c>
      <c r="F236" s="9">
        <f t="shared" ref="F236:N236" si="71">SUM(F238)</f>
        <v>0</v>
      </c>
      <c r="G236" s="9">
        <f t="shared" si="71"/>
        <v>0</v>
      </c>
      <c r="H236" s="9">
        <f t="shared" si="71"/>
        <v>0</v>
      </c>
      <c r="I236" s="9">
        <f t="shared" si="71"/>
        <v>0</v>
      </c>
      <c r="J236" s="9">
        <f t="shared" si="71"/>
        <v>0</v>
      </c>
      <c r="K236" s="9">
        <f t="shared" si="71"/>
        <v>0</v>
      </c>
      <c r="L236" s="9">
        <f t="shared" si="71"/>
        <v>0</v>
      </c>
      <c r="M236" s="9">
        <f t="shared" si="71"/>
        <v>0</v>
      </c>
      <c r="N236" s="9">
        <f t="shared" si="71"/>
        <v>0</v>
      </c>
    </row>
    <row r="237" spans="1:14" ht="39.75" hidden="1" customHeight="1">
      <c r="A237" s="7"/>
      <c r="B237" s="8" t="s">
        <v>162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39.75" hidden="1" customHeight="1">
      <c r="A238" s="7">
        <v>2851</v>
      </c>
      <c r="B238" s="8" t="s">
        <v>309</v>
      </c>
      <c r="C238" s="7" t="s">
        <v>187</v>
      </c>
      <c r="D238" s="7" t="s">
        <v>179</v>
      </c>
      <c r="E238" s="7" t="s">
        <v>158</v>
      </c>
      <c r="F238" s="9">
        <f>SUM(G238,H238)</f>
        <v>0</v>
      </c>
      <c r="G238" s="9">
        <v>0</v>
      </c>
      <c r="H238" s="9">
        <v>0</v>
      </c>
      <c r="I238" s="9">
        <f>SUM(J238,K238)</f>
        <v>0</v>
      </c>
      <c r="J238" s="9">
        <v>0</v>
      </c>
      <c r="K238" s="9">
        <v>0</v>
      </c>
      <c r="L238" s="9">
        <f>SUM(M238,N238)</f>
        <v>0</v>
      </c>
      <c r="M238" s="9">
        <v>0</v>
      </c>
      <c r="N238" s="9">
        <v>0</v>
      </c>
    </row>
    <row r="239" spans="1:14" ht="39.75" hidden="1" customHeight="1">
      <c r="A239" s="7">
        <v>2860</v>
      </c>
      <c r="B239" s="8" t="s">
        <v>310</v>
      </c>
      <c r="C239" s="7" t="s">
        <v>187</v>
      </c>
      <c r="D239" s="7" t="s">
        <v>182</v>
      </c>
      <c r="E239" s="7" t="s">
        <v>159</v>
      </c>
      <c r="F239" s="9">
        <f t="shared" ref="F239:N239" si="72">SUM(F241)</f>
        <v>0</v>
      </c>
      <c r="G239" s="9">
        <f t="shared" si="72"/>
        <v>0</v>
      </c>
      <c r="H239" s="9">
        <f t="shared" si="72"/>
        <v>0</v>
      </c>
      <c r="I239" s="9">
        <f t="shared" si="72"/>
        <v>0</v>
      </c>
      <c r="J239" s="9">
        <f t="shared" si="72"/>
        <v>0</v>
      </c>
      <c r="K239" s="9">
        <f t="shared" si="72"/>
        <v>0</v>
      </c>
      <c r="L239" s="9">
        <f t="shared" si="72"/>
        <v>0</v>
      </c>
      <c r="M239" s="9">
        <f t="shared" si="72"/>
        <v>0</v>
      </c>
      <c r="N239" s="9">
        <f t="shared" si="72"/>
        <v>0</v>
      </c>
    </row>
    <row r="240" spans="1:14" ht="0.75" customHeight="1">
      <c r="A240" s="7"/>
      <c r="B240" s="8" t="s">
        <v>162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39.75" hidden="1" customHeight="1">
      <c r="A241" s="7">
        <v>2861</v>
      </c>
      <c r="B241" s="8" t="s">
        <v>310</v>
      </c>
      <c r="C241" s="7" t="s">
        <v>187</v>
      </c>
      <c r="D241" s="7" t="s">
        <v>182</v>
      </c>
      <c r="E241" s="7" t="s">
        <v>158</v>
      </c>
      <c r="F241" s="9">
        <f>SUM(G241,H241)</f>
        <v>0</v>
      </c>
      <c r="G241" s="9">
        <v>0</v>
      </c>
      <c r="H241" s="9">
        <v>0</v>
      </c>
      <c r="I241" s="9">
        <f>SUM(J241,K241)</f>
        <v>0</v>
      </c>
      <c r="J241" s="9">
        <v>0</v>
      </c>
      <c r="K241" s="9">
        <v>0</v>
      </c>
      <c r="L241" s="9">
        <f>SUM(M241,N241)</f>
        <v>0</v>
      </c>
      <c r="M241" s="9">
        <v>0</v>
      </c>
      <c r="N241" s="9">
        <v>0</v>
      </c>
    </row>
    <row r="242" spans="1:14" ht="39.75" customHeight="1">
      <c r="A242" s="7">
        <v>2900</v>
      </c>
      <c r="B242" s="8" t="s">
        <v>311</v>
      </c>
      <c r="C242" s="7" t="s">
        <v>257</v>
      </c>
      <c r="D242" s="7" t="s">
        <v>159</v>
      </c>
      <c r="E242" s="7" t="s">
        <v>159</v>
      </c>
      <c r="F242" s="9">
        <f t="shared" ref="F242:N242" si="73">SUM(F244,F248,F252,F256,F260,F264,F267,F270)</f>
        <v>4000000</v>
      </c>
      <c r="G242" s="9">
        <f t="shared" si="73"/>
        <v>4000000</v>
      </c>
      <c r="H242" s="9">
        <f t="shared" si="73"/>
        <v>0</v>
      </c>
      <c r="I242" s="9">
        <f t="shared" si="73"/>
        <v>4000000</v>
      </c>
      <c r="J242" s="9">
        <f t="shared" si="73"/>
        <v>4000000</v>
      </c>
      <c r="K242" s="9">
        <f t="shared" si="73"/>
        <v>0</v>
      </c>
      <c r="L242" s="9">
        <f t="shared" si="73"/>
        <v>0</v>
      </c>
      <c r="M242" s="9">
        <f t="shared" si="73"/>
        <v>0</v>
      </c>
      <c r="N242" s="9">
        <f t="shared" si="73"/>
        <v>0</v>
      </c>
    </row>
    <row r="243" spans="1:14" ht="0.75" customHeight="1">
      <c r="A243" s="7"/>
      <c r="B243" s="8" t="s">
        <v>162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39.75" hidden="1" customHeight="1">
      <c r="A244" s="7">
        <v>2910</v>
      </c>
      <c r="B244" s="8" t="s">
        <v>312</v>
      </c>
      <c r="C244" s="7" t="s">
        <v>257</v>
      </c>
      <c r="D244" s="7" t="s">
        <v>158</v>
      </c>
      <c r="E244" s="7" t="s">
        <v>159</v>
      </c>
      <c r="F244" s="9">
        <f t="shared" ref="F244:N244" si="74">SUM(F246:F247)</f>
        <v>0</v>
      </c>
      <c r="G244" s="9">
        <f t="shared" si="74"/>
        <v>0</v>
      </c>
      <c r="H244" s="9">
        <f t="shared" si="74"/>
        <v>0</v>
      </c>
      <c r="I244" s="9">
        <f t="shared" si="74"/>
        <v>0</v>
      </c>
      <c r="J244" s="9">
        <f t="shared" si="74"/>
        <v>0</v>
      </c>
      <c r="K244" s="9">
        <f t="shared" si="74"/>
        <v>0</v>
      </c>
      <c r="L244" s="9">
        <f t="shared" si="74"/>
        <v>0</v>
      </c>
      <c r="M244" s="9">
        <f t="shared" si="74"/>
        <v>0</v>
      </c>
      <c r="N244" s="9">
        <f t="shared" si="74"/>
        <v>0</v>
      </c>
    </row>
    <row r="245" spans="1:14" ht="39.75" hidden="1" customHeight="1">
      <c r="A245" s="7"/>
      <c r="B245" s="8" t="s">
        <v>162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39.75" hidden="1" customHeight="1">
      <c r="A246" s="7">
        <v>2911</v>
      </c>
      <c r="B246" s="8" t="s">
        <v>313</v>
      </c>
      <c r="C246" s="7" t="s">
        <v>257</v>
      </c>
      <c r="D246" s="7" t="s">
        <v>158</v>
      </c>
      <c r="E246" s="7" t="s">
        <v>158</v>
      </c>
      <c r="F246" s="9">
        <f>SUM(G246,H246)</f>
        <v>0</v>
      </c>
      <c r="G246" s="9">
        <v>0</v>
      </c>
      <c r="H246" s="9">
        <v>0</v>
      </c>
      <c r="I246" s="9">
        <f>SUM(J246,K246)</f>
        <v>0</v>
      </c>
      <c r="J246" s="9">
        <v>0</v>
      </c>
      <c r="K246" s="9">
        <v>0</v>
      </c>
      <c r="L246" s="9">
        <f>SUM(M246,N246)</f>
        <v>0</v>
      </c>
      <c r="M246" s="9">
        <v>0</v>
      </c>
      <c r="N246" s="9">
        <v>0</v>
      </c>
    </row>
    <row r="247" spans="1:14" ht="39.75" hidden="1" customHeight="1">
      <c r="A247" s="7">
        <v>2912</v>
      </c>
      <c r="B247" s="8" t="s">
        <v>314</v>
      </c>
      <c r="C247" s="7" t="s">
        <v>257</v>
      </c>
      <c r="D247" s="7" t="s">
        <v>158</v>
      </c>
      <c r="E247" s="7" t="s">
        <v>165</v>
      </c>
      <c r="F247" s="9">
        <f>SUM(G247,H247)</f>
        <v>0</v>
      </c>
      <c r="G247" s="9">
        <v>0</v>
      </c>
      <c r="H247" s="9">
        <v>0</v>
      </c>
      <c r="I247" s="9">
        <f>SUM(J247,K247)</f>
        <v>0</v>
      </c>
      <c r="J247" s="9">
        <v>0</v>
      </c>
      <c r="K247" s="9">
        <v>0</v>
      </c>
      <c r="L247" s="9">
        <f>SUM(M247,N247)</f>
        <v>0</v>
      </c>
      <c r="M247" s="9">
        <v>0</v>
      </c>
      <c r="N247" s="9">
        <v>0</v>
      </c>
    </row>
    <row r="248" spans="1:14" ht="28.5" customHeight="1">
      <c r="A248" s="7">
        <v>2920</v>
      </c>
      <c r="B248" s="8" t="s">
        <v>315</v>
      </c>
      <c r="C248" s="7" t="s">
        <v>257</v>
      </c>
      <c r="D248" s="7" t="s">
        <v>165</v>
      </c>
      <c r="E248" s="7" t="s">
        <v>159</v>
      </c>
      <c r="F248" s="9">
        <f t="shared" ref="F248:N248" si="75">SUM(F250:F251)</f>
        <v>4000000</v>
      </c>
      <c r="G248" s="9">
        <f t="shared" si="75"/>
        <v>4000000</v>
      </c>
      <c r="H248" s="9">
        <f t="shared" si="75"/>
        <v>0</v>
      </c>
      <c r="I248" s="9">
        <f t="shared" si="75"/>
        <v>4000000</v>
      </c>
      <c r="J248" s="9">
        <f t="shared" si="75"/>
        <v>4000000</v>
      </c>
      <c r="K248" s="9">
        <f t="shared" si="75"/>
        <v>0</v>
      </c>
      <c r="L248" s="9">
        <f t="shared" si="75"/>
        <v>0</v>
      </c>
      <c r="M248" s="9">
        <f t="shared" si="75"/>
        <v>0</v>
      </c>
      <c r="N248" s="9">
        <f t="shared" si="75"/>
        <v>0</v>
      </c>
    </row>
    <row r="249" spans="1:14" ht="24.75" hidden="1" customHeight="1">
      <c r="A249" s="7"/>
      <c r="B249" s="8" t="s">
        <v>162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0.75" customHeight="1">
      <c r="A250" s="7">
        <v>2921</v>
      </c>
      <c r="B250" s="8" t="s">
        <v>316</v>
      </c>
      <c r="C250" s="7" t="s">
        <v>257</v>
      </c>
      <c r="D250" s="7" t="s">
        <v>165</v>
      </c>
      <c r="E250" s="7" t="s">
        <v>158</v>
      </c>
      <c r="F250" s="9">
        <f>SUM(G250,H250)</f>
        <v>0</v>
      </c>
      <c r="G250" s="9">
        <v>0</v>
      </c>
      <c r="H250" s="9">
        <v>0</v>
      </c>
      <c r="I250" s="9">
        <f>SUM(J250,K250)</f>
        <v>0</v>
      </c>
      <c r="J250" s="9">
        <v>0</v>
      </c>
      <c r="K250" s="9">
        <v>0</v>
      </c>
      <c r="L250" s="9">
        <f>SUM(M250,N250)</f>
        <v>0</v>
      </c>
      <c r="M250" s="9">
        <v>0</v>
      </c>
      <c r="N250" s="9">
        <v>0</v>
      </c>
    </row>
    <row r="251" spans="1:14" ht="29.25" customHeight="1">
      <c r="A251" s="7">
        <v>2922</v>
      </c>
      <c r="B251" s="8" t="s">
        <v>317</v>
      </c>
      <c r="C251" s="7" t="s">
        <v>257</v>
      </c>
      <c r="D251" s="7" t="s">
        <v>165</v>
      </c>
      <c r="E251" s="7" t="s">
        <v>165</v>
      </c>
      <c r="F251" s="9">
        <f>SUM(G251,H251)</f>
        <v>4000000</v>
      </c>
      <c r="G251" s="9">
        <v>4000000</v>
      </c>
      <c r="H251" s="9">
        <v>0</v>
      </c>
      <c r="I251" s="9">
        <f>SUM(J251,K251)</f>
        <v>4000000</v>
      </c>
      <c r="J251" s="9">
        <v>4000000</v>
      </c>
      <c r="K251" s="9">
        <v>0</v>
      </c>
      <c r="L251" s="9">
        <f>SUM(M251,N251)</f>
        <v>0</v>
      </c>
      <c r="M251" s="9">
        <v>0</v>
      </c>
      <c r="N251" s="9">
        <v>0</v>
      </c>
    </row>
    <row r="252" spans="1:14" ht="39.75" hidden="1" customHeight="1">
      <c r="A252" s="7">
        <v>2930</v>
      </c>
      <c r="B252" s="8" t="s">
        <v>318</v>
      </c>
      <c r="C252" s="7" t="s">
        <v>257</v>
      </c>
      <c r="D252" s="7" t="s">
        <v>167</v>
      </c>
      <c r="E252" s="7" t="s">
        <v>159</v>
      </c>
      <c r="F252" s="9">
        <f t="shared" ref="F252:N252" si="76">SUM(F254:F255)</f>
        <v>0</v>
      </c>
      <c r="G252" s="9">
        <f t="shared" si="76"/>
        <v>0</v>
      </c>
      <c r="H252" s="9">
        <f t="shared" si="76"/>
        <v>0</v>
      </c>
      <c r="I252" s="9">
        <f t="shared" si="76"/>
        <v>0</v>
      </c>
      <c r="J252" s="9">
        <f t="shared" si="76"/>
        <v>0</v>
      </c>
      <c r="K252" s="9">
        <f t="shared" si="76"/>
        <v>0</v>
      </c>
      <c r="L252" s="9">
        <f t="shared" si="76"/>
        <v>0</v>
      </c>
      <c r="M252" s="9">
        <f t="shared" si="76"/>
        <v>0</v>
      </c>
      <c r="N252" s="9">
        <f t="shared" si="76"/>
        <v>0</v>
      </c>
    </row>
    <row r="253" spans="1:14" ht="39.75" hidden="1" customHeight="1">
      <c r="A253" s="7"/>
      <c r="B253" s="8" t="s">
        <v>162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39.75" hidden="1" customHeight="1">
      <c r="A254" s="7">
        <v>2931</v>
      </c>
      <c r="B254" s="8" t="s">
        <v>319</v>
      </c>
      <c r="C254" s="7" t="s">
        <v>257</v>
      </c>
      <c r="D254" s="7" t="s">
        <v>167</v>
      </c>
      <c r="E254" s="7" t="s">
        <v>158</v>
      </c>
      <c r="F254" s="9">
        <f>SUM(G254,H254)</f>
        <v>0</v>
      </c>
      <c r="G254" s="9">
        <v>0</v>
      </c>
      <c r="H254" s="9">
        <v>0</v>
      </c>
      <c r="I254" s="9">
        <f>SUM(J254,K254)</f>
        <v>0</v>
      </c>
      <c r="J254" s="9">
        <v>0</v>
      </c>
      <c r="K254" s="9">
        <v>0</v>
      </c>
      <c r="L254" s="9">
        <f>SUM(M254,N254)</f>
        <v>0</v>
      </c>
      <c r="M254" s="9">
        <v>0</v>
      </c>
      <c r="N254" s="9">
        <v>0</v>
      </c>
    </row>
    <row r="255" spans="1:14" ht="39.75" hidden="1" customHeight="1">
      <c r="A255" s="7">
        <v>2932</v>
      </c>
      <c r="B255" s="8" t="s">
        <v>320</v>
      </c>
      <c r="C255" s="7" t="s">
        <v>257</v>
      </c>
      <c r="D255" s="7" t="s">
        <v>167</v>
      </c>
      <c r="E255" s="7" t="s">
        <v>165</v>
      </c>
      <c r="F255" s="9">
        <f>SUM(G255,H255)</f>
        <v>0</v>
      </c>
      <c r="G255" s="9">
        <v>0</v>
      </c>
      <c r="H255" s="9">
        <v>0</v>
      </c>
      <c r="I255" s="9">
        <f>SUM(J255,K255)</f>
        <v>0</v>
      </c>
      <c r="J255" s="9">
        <v>0</v>
      </c>
      <c r="K255" s="9">
        <v>0</v>
      </c>
      <c r="L255" s="9">
        <f>SUM(M255,N255)</f>
        <v>0</v>
      </c>
      <c r="M255" s="9">
        <v>0</v>
      </c>
      <c r="N255" s="9">
        <v>0</v>
      </c>
    </row>
    <row r="256" spans="1:14" ht="39.75" hidden="1" customHeight="1">
      <c r="A256" s="7">
        <v>2940</v>
      </c>
      <c r="B256" s="8" t="s">
        <v>321</v>
      </c>
      <c r="C256" s="7" t="s">
        <v>257</v>
      </c>
      <c r="D256" s="7" t="s">
        <v>176</v>
      </c>
      <c r="E256" s="7" t="s">
        <v>159</v>
      </c>
      <c r="F256" s="9">
        <f t="shared" ref="F256:N256" si="77">SUM(F258:F259)</f>
        <v>0</v>
      </c>
      <c r="G256" s="9">
        <f t="shared" si="77"/>
        <v>0</v>
      </c>
      <c r="H256" s="9">
        <f t="shared" si="77"/>
        <v>0</v>
      </c>
      <c r="I256" s="9">
        <f t="shared" si="77"/>
        <v>0</v>
      </c>
      <c r="J256" s="9">
        <f t="shared" si="77"/>
        <v>0</v>
      </c>
      <c r="K256" s="9">
        <f t="shared" si="77"/>
        <v>0</v>
      </c>
      <c r="L256" s="9">
        <f t="shared" si="77"/>
        <v>0</v>
      </c>
      <c r="M256" s="9">
        <f t="shared" si="77"/>
        <v>0</v>
      </c>
      <c r="N256" s="9">
        <f t="shared" si="77"/>
        <v>0</v>
      </c>
    </row>
    <row r="257" spans="1:14" ht="39.75" hidden="1" customHeight="1">
      <c r="A257" s="7"/>
      <c r="B257" s="8" t="s">
        <v>162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39.75" hidden="1" customHeight="1">
      <c r="A258" s="7">
        <v>2941</v>
      </c>
      <c r="B258" s="8" t="s">
        <v>322</v>
      </c>
      <c r="C258" s="7" t="s">
        <v>257</v>
      </c>
      <c r="D258" s="7" t="s">
        <v>176</v>
      </c>
      <c r="E258" s="7" t="s">
        <v>158</v>
      </c>
      <c r="F258" s="9">
        <f>SUM(G258,H258)</f>
        <v>0</v>
      </c>
      <c r="G258" s="9">
        <v>0</v>
      </c>
      <c r="H258" s="9">
        <v>0</v>
      </c>
      <c r="I258" s="9">
        <f>SUM(J258,K258)</f>
        <v>0</v>
      </c>
      <c r="J258" s="9">
        <v>0</v>
      </c>
      <c r="K258" s="9">
        <v>0</v>
      </c>
      <c r="L258" s="9">
        <f>SUM(M258,N258)</f>
        <v>0</v>
      </c>
      <c r="M258" s="9">
        <v>0</v>
      </c>
      <c r="N258" s="9">
        <v>0</v>
      </c>
    </row>
    <row r="259" spans="1:14" ht="39.75" hidden="1" customHeight="1">
      <c r="A259" s="7">
        <v>2942</v>
      </c>
      <c r="B259" s="8" t="s">
        <v>323</v>
      </c>
      <c r="C259" s="7" t="s">
        <v>257</v>
      </c>
      <c r="D259" s="7" t="s">
        <v>176</v>
      </c>
      <c r="E259" s="7" t="s">
        <v>165</v>
      </c>
      <c r="F259" s="9">
        <f>SUM(G259,H259)</f>
        <v>0</v>
      </c>
      <c r="G259" s="9">
        <v>0</v>
      </c>
      <c r="H259" s="9">
        <v>0</v>
      </c>
      <c r="I259" s="9">
        <f>SUM(J259,K259)</f>
        <v>0</v>
      </c>
      <c r="J259" s="9">
        <v>0</v>
      </c>
      <c r="K259" s="9">
        <v>0</v>
      </c>
      <c r="L259" s="9">
        <f>SUM(M259,N259)</f>
        <v>0</v>
      </c>
      <c r="M259" s="9">
        <v>0</v>
      </c>
      <c r="N259" s="9">
        <v>0</v>
      </c>
    </row>
    <row r="260" spans="1:14" ht="39.75" hidden="1" customHeight="1">
      <c r="A260" s="7">
        <v>2950</v>
      </c>
      <c r="B260" s="8" t="s">
        <v>324</v>
      </c>
      <c r="C260" s="7" t="s">
        <v>257</v>
      </c>
      <c r="D260" s="7" t="s">
        <v>179</v>
      </c>
      <c r="E260" s="7" t="s">
        <v>159</v>
      </c>
      <c r="F260" s="9">
        <f t="shared" ref="F260:N260" si="78">SUM(F262:F263)</f>
        <v>0</v>
      </c>
      <c r="G260" s="9">
        <f t="shared" si="78"/>
        <v>0</v>
      </c>
      <c r="H260" s="9">
        <f t="shared" si="78"/>
        <v>0</v>
      </c>
      <c r="I260" s="9">
        <f t="shared" si="78"/>
        <v>0</v>
      </c>
      <c r="J260" s="9">
        <f t="shared" si="78"/>
        <v>0</v>
      </c>
      <c r="K260" s="9">
        <f t="shared" si="78"/>
        <v>0</v>
      </c>
      <c r="L260" s="9">
        <f t="shared" si="78"/>
        <v>0</v>
      </c>
      <c r="M260" s="9">
        <f t="shared" si="78"/>
        <v>0</v>
      </c>
      <c r="N260" s="9">
        <f t="shared" si="78"/>
        <v>0</v>
      </c>
    </row>
    <row r="261" spans="1:14" ht="39.75" hidden="1" customHeight="1">
      <c r="A261" s="7"/>
      <c r="B261" s="8" t="s">
        <v>162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39.75" hidden="1" customHeight="1">
      <c r="A262" s="7">
        <v>2951</v>
      </c>
      <c r="B262" s="8" t="s">
        <v>325</v>
      </c>
      <c r="C262" s="7" t="s">
        <v>257</v>
      </c>
      <c r="D262" s="7" t="s">
        <v>179</v>
      </c>
      <c r="E262" s="7" t="s">
        <v>158</v>
      </c>
      <c r="F262" s="9">
        <f>SUM(G262,H262)</f>
        <v>0</v>
      </c>
      <c r="G262" s="9">
        <v>0</v>
      </c>
      <c r="H262" s="9">
        <v>0</v>
      </c>
      <c r="I262" s="9">
        <f>SUM(J262,K262)</f>
        <v>0</v>
      </c>
      <c r="J262" s="9">
        <v>0</v>
      </c>
      <c r="K262" s="9">
        <v>0</v>
      </c>
      <c r="L262" s="9">
        <f>SUM(M262,N262)</f>
        <v>0</v>
      </c>
      <c r="M262" s="9">
        <v>0</v>
      </c>
      <c r="N262" s="9">
        <v>0</v>
      </c>
    </row>
    <row r="263" spans="1:14" ht="39.75" hidden="1" customHeight="1">
      <c r="A263" s="7">
        <v>2952</v>
      </c>
      <c r="B263" s="8" t="s">
        <v>326</v>
      </c>
      <c r="C263" s="7" t="s">
        <v>257</v>
      </c>
      <c r="D263" s="7" t="s">
        <v>179</v>
      </c>
      <c r="E263" s="7" t="s">
        <v>165</v>
      </c>
      <c r="F263" s="9">
        <f>SUM(G263,H263)</f>
        <v>0</v>
      </c>
      <c r="G263" s="9">
        <v>0</v>
      </c>
      <c r="H263" s="9">
        <v>0</v>
      </c>
      <c r="I263" s="9">
        <f>SUM(J263,K263)</f>
        <v>0</v>
      </c>
      <c r="J263" s="9">
        <v>0</v>
      </c>
      <c r="K263" s="9">
        <v>0</v>
      </c>
      <c r="L263" s="9">
        <f>SUM(M263,N263)</f>
        <v>0</v>
      </c>
      <c r="M263" s="9">
        <v>0</v>
      </c>
      <c r="N263" s="9">
        <v>0</v>
      </c>
    </row>
    <row r="264" spans="1:14" ht="39.75" hidden="1" customHeight="1">
      <c r="A264" s="7">
        <v>2960</v>
      </c>
      <c r="B264" s="8" t="s">
        <v>327</v>
      </c>
      <c r="C264" s="7" t="s">
        <v>257</v>
      </c>
      <c r="D264" s="7" t="s">
        <v>182</v>
      </c>
      <c r="E264" s="7" t="s">
        <v>159</v>
      </c>
      <c r="F264" s="9">
        <f t="shared" ref="F264:N264" si="79">SUM(F266)</f>
        <v>0</v>
      </c>
      <c r="G264" s="9">
        <f t="shared" si="79"/>
        <v>0</v>
      </c>
      <c r="H264" s="9">
        <f t="shared" si="79"/>
        <v>0</v>
      </c>
      <c r="I264" s="9">
        <f t="shared" si="79"/>
        <v>0</v>
      </c>
      <c r="J264" s="9">
        <f t="shared" si="79"/>
        <v>0</v>
      </c>
      <c r="K264" s="9">
        <f t="shared" si="79"/>
        <v>0</v>
      </c>
      <c r="L264" s="9">
        <f t="shared" si="79"/>
        <v>0</v>
      </c>
      <c r="M264" s="9">
        <f t="shared" si="79"/>
        <v>0</v>
      </c>
      <c r="N264" s="9">
        <f t="shared" si="79"/>
        <v>0</v>
      </c>
    </row>
    <row r="265" spans="1:14" ht="39.75" hidden="1" customHeight="1">
      <c r="A265" s="7"/>
      <c r="B265" s="8" t="s">
        <v>162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39.75" hidden="1" customHeight="1">
      <c r="A266" s="7">
        <v>2961</v>
      </c>
      <c r="B266" s="8" t="s">
        <v>327</v>
      </c>
      <c r="C266" s="7" t="s">
        <v>257</v>
      </c>
      <c r="D266" s="7" t="s">
        <v>182</v>
      </c>
      <c r="E266" s="7" t="s">
        <v>158</v>
      </c>
      <c r="F266" s="9">
        <f>SUM(G266,H266)</f>
        <v>0</v>
      </c>
      <c r="G266" s="9">
        <v>0</v>
      </c>
      <c r="H266" s="9">
        <v>0</v>
      </c>
      <c r="I266" s="9">
        <f>SUM(J266,K266)</f>
        <v>0</v>
      </c>
      <c r="J266" s="9">
        <v>0</v>
      </c>
      <c r="K266" s="9">
        <v>0</v>
      </c>
      <c r="L266" s="9">
        <f>SUM(M266,N266)</f>
        <v>0</v>
      </c>
      <c r="M266" s="9">
        <v>0</v>
      </c>
      <c r="N266" s="9">
        <v>0</v>
      </c>
    </row>
    <row r="267" spans="1:14" ht="39.75" hidden="1" customHeight="1">
      <c r="A267" s="7">
        <v>2970</v>
      </c>
      <c r="B267" s="8" t="s">
        <v>328</v>
      </c>
      <c r="C267" s="7" t="s">
        <v>257</v>
      </c>
      <c r="D267" s="7" t="s">
        <v>185</v>
      </c>
      <c r="E267" s="7" t="s">
        <v>159</v>
      </c>
      <c r="F267" s="9">
        <f t="shared" ref="F267:N267" si="80">SUM(F269)</f>
        <v>0</v>
      </c>
      <c r="G267" s="9">
        <f t="shared" si="80"/>
        <v>0</v>
      </c>
      <c r="H267" s="9">
        <f t="shared" si="80"/>
        <v>0</v>
      </c>
      <c r="I267" s="9">
        <f t="shared" si="80"/>
        <v>0</v>
      </c>
      <c r="J267" s="9">
        <f t="shared" si="80"/>
        <v>0</v>
      </c>
      <c r="K267" s="9">
        <f t="shared" si="80"/>
        <v>0</v>
      </c>
      <c r="L267" s="9">
        <f t="shared" si="80"/>
        <v>0</v>
      </c>
      <c r="M267" s="9">
        <f t="shared" si="80"/>
        <v>0</v>
      </c>
      <c r="N267" s="9">
        <f t="shared" si="80"/>
        <v>0</v>
      </c>
    </row>
    <row r="268" spans="1:14" ht="39.75" hidden="1" customHeight="1">
      <c r="A268" s="7"/>
      <c r="B268" s="8" t="s">
        <v>162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39.75" hidden="1" customHeight="1">
      <c r="A269" s="7">
        <v>2971</v>
      </c>
      <c r="B269" s="8" t="s">
        <v>328</v>
      </c>
      <c r="C269" s="7" t="s">
        <v>257</v>
      </c>
      <c r="D269" s="7" t="s">
        <v>185</v>
      </c>
      <c r="E269" s="7" t="s">
        <v>158</v>
      </c>
      <c r="F269" s="9">
        <f>SUM(G269,H269)</f>
        <v>0</v>
      </c>
      <c r="G269" s="9">
        <v>0</v>
      </c>
      <c r="H269" s="9">
        <v>0</v>
      </c>
      <c r="I269" s="9">
        <f>SUM(J269,K269)</f>
        <v>0</v>
      </c>
      <c r="J269" s="9">
        <v>0</v>
      </c>
      <c r="K269" s="9">
        <v>0</v>
      </c>
      <c r="L269" s="9">
        <f>SUM(M269,N269)</f>
        <v>0</v>
      </c>
      <c r="M269" s="9">
        <v>0</v>
      </c>
      <c r="N269" s="9">
        <v>0</v>
      </c>
    </row>
    <row r="270" spans="1:14" ht="39.75" hidden="1" customHeight="1">
      <c r="A270" s="7">
        <v>2980</v>
      </c>
      <c r="B270" s="8" t="s">
        <v>329</v>
      </c>
      <c r="C270" s="7" t="s">
        <v>257</v>
      </c>
      <c r="D270" s="7" t="s">
        <v>187</v>
      </c>
      <c r="E270" s="7" t="s">
        <v>159</v>
      </c>
      <c r="F270" s="9">
        <f t="shared" ref="F270:N270" si="81">SUM(F272)</f>
        <v>0</v>
      </c>
      <c r="G270" s="9">
        <f t="shared" si="81"/>
        <v>0</v>
      </c>
      <c r="H270" s="9">
        <f t="shared" si="81"/>
        <v>0</v>
      </c>
      <c r="I270" s="9">
        <f t="shared" si="81"/>
        <v>0</v>
      </c>
      <c r="J270" s="9">
        <f t="shared" si="81"/>
        <v>0</v>
      </c>
      <c r="K270" s="9">
        <f t="shared" si="81"/>
        <v>0</v>
      </c>
      <c r="L270" s="9">
        <f t="shared" si="81"/>
        <v>0</v>
      </c>
      <c r="M270" s="9">
        <f t="shared" si="81"/>
        <v>0</v>
      </c>
      <c r="N270" s="9">
        <f t="shared" si="81"/>
        <v>0</v>
      </c>
    </row>
    <row r="271" spans="1:14" ht="39.75" hidden="1" customHeight="1">
      <c r="A271" s="7"/>
      <c r="B271" s="8" t="s">
        <v>162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39.75" hidden="1" customHeight="1">
      <c r="A272" s="7">
        <v>2981</v>
      </c>
      <c r="B272" s="8" t="s">
        <v>329</v>
      </c>
      <c r="C272" s="7" t="s">
        <v>257</v>
      </c>
      <c r="D272" s="7" t="s">
        <v>187</v>
      </c>
      <c r="E272" s="7" t="s">
        <v>158</v>
      </c>
      <c r="F272" s="9">
        <f>SUM(G272,H272)</f>
        <v>0</v>
      </c>
      <c r="G272" s="9">
        <v>0</v>
      </c>
      <c r="H272" s="9">
        <v>0</v>
      </c>
      <c r="I272" s="9">
        <f>SUM(J272,K272)</f>
        <v>0</v>
      </c>
      <c r="J272" s="9">
        <v>0</v>
      </c>
      <c r="K272" s="9">
        <v>0</v>
      </c>
      <c r="L272" s="9">
        <f>SUM(M272,N272)</f>
        <v>0</v>
      </c>
      <c r="M272" s="9">
        <v>0</v>
      </c>
      <c r="N272" s="9">
        <v>0</v>
      </c>
    </row>
    <row r="273" spans="1:14" ht="37.5" customHeight="1">
      <c r="A273" s="7">
        <v>3000</v>
      </c>
      <c r="B273" s="8" t="s">
        <v>330</v>
      </c>
      <c r="C273" s="7" t="s">
        <v>331</v>
      </c>
      <c r="D273" s="7" t="s">
        <v>159</v>
      </c>
      <c r="E273" s="7" t="s">
        <v>159</v>
      </c>
      <c r="F273" s="9">
        <f t="shared" ref="F273:L273" si="82">SUM(F275,F279,F282,F285,F288,F291,F294,F297,F301)</f>
        <v>3000000</v>
      </c>
      <c r="G273" s="9">
        <f t="shared" si="82"/>
        <v>3000000</v>
      </c>
      <c r="H273" s="9">
        <f t="shared" si="82"/>
        <v>0</v>
      </c>
      <c r="I273" s="9">
        <f t="shared" si="82"/>
        <v>3000000</v>
      </c>
      <c r="J273" s="9">
        <f t="shared" si="82"/>
        <v>3000000</v>
      </c>
      <c r="K273" s="9">
        <f t="shared" si="82"/>
        <v>0</v>
      </c>
      <c r="L273" s="9">
        <f t="shared" si="82"/>
        <v>0</v>
      </c>
      <c r="M273" s="9">
        <f>SUM(M275,M279,M282,M285,M288,M291,M294,M2297,M301)</f>
        <v>0</v>
      </c>
      <c r="N273" s="9">
        <f>SUM(N275,N279,N282,N285,N288,N291,N294,N297,N301)</f>
        <v>0</v>
      </c>
    </row>
    <row r="274" spans="1:14" ht="0.75" hidden="1" customHeight="1">
      <c r="A274" s="7"/>
      <c r="B274" s="8" t="s">
        <v>162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39.75" hidden="1" customHeight="1">
      <c r="A275" s="7">
        <v>3010</v>
      </c>
      <c r="B275" s="8" t="s">
        <v>332</v>
      </c>
      <c r="C275" s="7" t="s">
        <v>331</v>
      </c>
      <c r="D275" s="7" t="s">
        <v>158</v>
      </c>
      <c r="E275" s="7" t="s">
        <v>159</v>
      </c>
      <c r="F275" s="9">
        <f t="shared" ref="F275:N275" si="83">SUM(F277:F278)</f>
        <v>0</v>
      </c>
      <c r="G275" s="9">
        <f t="shared" si="83"/>
        <v>0</v>
      </c>
      <c r="H275" s="9">
        <f t="shared" si="83"/>
        <v>0</v>
      </c>
      <c r="I275" s="9">
        <f t="shared" si="83"/>
        <v>0</v>
      </c>
      <c r="J275" s="9">
        <f t="shared" si="83"/>
        <v>0</v>
      </c>
      <c r="K275" s="9">
        <f t="shared" si="83"/>
        <v>0</v>
      </c>
      <c r="L275" s="9">
        <f t="shared" si="83"/>
        <v>0</v>
      </c>
      <c r="M275" s="9">
        <f t="shared" si="83"/>
        <v>0</v>
      </c>
      <c r="N275" s="9">
        <f t="shared" si="83"/>
        <v>0</v>
      </c>
    </row>
    <row r="276" spans="1:14" ht="39.75" hidden="1" customHeight="1">
      <c r="A276" s="7"/>
      <c r="B276" s="8" t="s">
        <v>162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39.75" hidden="1" customHeight="1">
      <c r="A277" s="7">
        <v>3011</v>
      </c>
      <c r="B277" s="8" t="s">
        <v>333</v>
      </c>
      <c r="C277" s="7" t="s">
        <v>331</v>
      </c>
      <c r="D277" s="7" t="s">
        <v>158</v>
      </c>
      <c r="E277" s="7" t="s">
        <v>158</v>
      </c>
      <c r="F277" s="9">
        <f>SUM(G277,H277)</f>
        <v>0</v>
      </c>
      <c r="G277" s="9">
        <v>0</v>
      </c>
      <c r="H277" s="9">
        <v>0</v>
      </c>
      <c r="I277" s="9">
        <f>SUM(J277,K277)</f>
        <v>0</v>
      </c>
      <c r="J277" s="9">
        <v>0</v>
      </c>
      <c r="K277" s="9">
        <v>0</v>
      </c>
      <c r="L277" s="9">
        <f>SUM(M277,N277)</f>
        <v>0</v>
      </c>
      <c r="M277" s="9">
        <v>0</v>
      </c>
      <c r="N277" s="9">
        <v>0</v>
      </c>
    </row>
    <row r="278" spans="1:14" ht="39.75" hidden="1" customHeight="1">
      <c r="A278" s="7">
        <v>3012</v>
      </c>
      <c r="B278" s="8" t="s">
        <v>334</v>
      </c>
      <c r="C278" s="7" t="s">
        <v>331</v>
      </c>
      <c r="D278" s="7" t="s">
        <v>158</v>
      </c>
      <c r="E278" s="7" t="s">
        <v>165</v>
      </c>
      <c r="F278" s="9">
        <f>SUM(G278,H278)</f>
        <v>0</v>
      </c>
      <c r="G278" s="9">
        <v>0</v>
      </c>
      <c r="H278" s="9">
        <v>0</v>
      </c>
      <c r="I278" s="9">
        <f>SUM(J278,K278)</f>
        <v>0</v>
      </c>
      <c r="J278" s="9">
        <v>0</v>
      </c>
      <c r="K278" s="9">
        <v>0</v>
      </c>
      <c r="L278" s="9">
        <f>SUM(M278,N278)</f>
        <v>0</v>
      </c>
      <c r="M278" s="9">
        <v>0</v>
      </c>
      <c r="N278" s="9">
        <v>0</v>
      </c>
    </row>
    <row r="279" spans="1:14" ht="39.75" hidden="1" customHeight="1">
      <c r="A279" s="7">
        <v>3020</v>
      </c>
      <c r="B279" s="8" t="s">
        <v>335</v>
      </c>
      <c r="C279" s="7" t="s">
        <v>331</v>
      </c>
      <c r="D279" s="7" t="s">
        <v>165</v>
      </c>
      <c r="E279" s="7" t="s">
        <v>159</v>
      </c>
      <c r="F279" s="9">
        <f t="shared" ref="F279:N279" si="84">SUM(F281)</f>
        <v>0</v>
      </c>
      <c r="G279" s="9">
        <f t="shared" si="84"/>
        <v>0</v>
      </c>
      <c r="H279" s="9">
        <f t="shared" si="84"/>
        <v>0</v>
      </c>
      <c r="I279" s="9">
        <f t="shared" si="84"/>
        <v>0</v>
      </c>
      <c r="J279" s="9">
        <f t="shared" si="84"/>
        <v>0</v>
      </c>
      <c r="K279" s="9">
        <f t="shared" si="84"/>
        <v>0</v>
      </c>
      <c r="L279" s="9">
        <f t="shared" si="84"/>
        <v>0</v>
      </c>
      <c r="M279" s="9">
        <f t="shared" si="84"/>
        <v>0</v>
      </c>
      <c r="N279" s="9">
        <f t="shared" si="84"/>
        <v>0</v>
      </c>
    </row>
    <row r="280" spans="1:14" ht="39.75" hidden="1" customHeight="1">
      <c r="A280" s="7"/>
      <c r="B280" s="8" t="s">
        <v>162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39.75" hidden="1" customHeight="1">
      <c r="A281" s="7">
        <v>3021</v>
      </c>
      <c r="B281" s="8" t="s">
        <v>335</v>
      </c>
      <c r="C281" s="7" t="s">
        <v>331</v>
      </c>
      <c r="D281" s="7" t="s">
        <v>165</v>
      </c>
      <c r="E281" s="7" t="s">
        <v>158</v>
      </c>
      <c r="F281" s="9">
        <f>SUM(G281,H281)</f>
        <v>0</v>
      </c>
      <c r="G281" s="9">
        <v>0</v>
      </c>
      <c r="H281" s="9">
        <v>0</v>
      </c>
      <c r="I281" s="9">
        <f>SUM(J281,K281)</f>
        <v>0</v>
      </c>
      <c r="J281" s="9">
        <v>0</v>
      </c>
      <c r="K281" s="9">
        <v>0</v>
      </c>
      <c r="L281" s="9">
        <f>SUM(M281,N281)</f>
        <v>0</v>
      </c>
      <c r="M281" s="9">
        <v>0</v>
      </c>
      <c r="N281" s="9">
        <v>0</v>
      </c>
    </row>
    <row r="282" spans="1:14" ht="39.75" hidden="1" customHeight="1">
      <c r="A282" s="7">
        <v>3030</v>
      </c>
      <c r="B282" s="8" t="s">
        <v>336</v>
      </c>
      <c r="C282" s="7" t="s">
        <v>331</v>
      </c>
      <c r="D282" s="7" t="s">
        <v>167</v>
      </c>
      <c r="E282" s="7" t="s">
        <v>159</v>
      </c>
      <c r="F282" s="9">
        <f t="shared" ref="F282:N282" si="85">SUM(F284)</f>
        <v>0</v>
      </c>
      <c r="G282" s="9">
        <f t="shared" si="85"/>
        <v>0</v>
      </c>
      <c r="H282" s="9">
        <f t="shared" si="85"/>
        <v>0</v>
      </c>
      <c r="I282" s="9">
        <f t="shared" si="85"/>
        <v>0</v>
      </c>
      <c r="J282" s="9">
        <f t="shared" si="85"/>
        <v>0</v>
      </c>
      <c r="K282" s="9">
        <f t="shared" si="85"/>
        <v>0</v>
      </c>
      <c r="L282" s="9">
        <f t="shared" si="85"/>
        <v>0</v>
      </c>
      <c r="M282" s="9">
        <f t="shared" si="85"/>
        <v>0</v>
      </c>
      <c r="N282" s="9">
        <f t="shared" si="85"/>
        <v>0</v>
      </c>
    </row>
    <row r="283" spans="1:14" ht="39.75" hidden="1" customHeight="1">
      <c r="A283" s="7"/>
      <c r="B283" s="8" t="s">
        <v>162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39.75" hidden="1" customHeight="1">
      <c r="A284" s="7">
        <v>3031</v>
      </c>
      <c r="B284" s="8" t="s">
        <v>336</v>
      </c>
      <c r="C284" s="7" t="s">
        <v>331</v>
      </c>
      <c r="D284" s="7" t="s">
        <v>167</v>
      </c>
      <c r="E284" s="7" t="s">
        <v>158</v>
      </c>
      <c r="F284" s="9">
        <f>SUM(G284,H284)</f>
        <v>0</v>
      </c>
      <c r="G284" s="9">
        <v>0</v>
      </c>
      <c r="H284" s="9">
        <v>0</v>
      </c>
      <c r="I284" s="9">
        <f>SUM(J284,K284)</f>
        <v>0</v>
      </c>
      <c r="J284" s="9">
        <v>0</v>
      </c>
      <c r="K284" s="9">
        <v>0</v>
      </c>
      <c r="L284" s="9">
        <f>SUM(M284,N284)</f>
        <v>0</v>
      </c>
      <c r="M284" s="9">
        <v>0</v>
      </c>
      <c r="N284" s="9">
        <v>0</v>
      </c>
    </row>
    <row r="285" spans="1:14" ht="39.75" hidden="1" customHeight="1">
      <c r="A285" s="7">
        <v>3040</v>
      </c>
      <c r="B285" s="8" t="s">
        <v>337</v>
      </c>
      <c r="C285" s="7" t="s">
        <v>331</v>
      </c>
      <c r="D285" s="7" t="s">
        <v>176</v>
      </c>
      <c r="E285" s="7" t="s">
        <v>159</v>
      </c>
      <c r="F285" s="9">
        <f t="shared" ref="F285:N285" si="86">SUM(F287)</f>
        <v>0</v>
      </c>
      <c r="G285" s="9">
        <f t="shared" si="86"/>
        <v>0</v>
      </c>
      <c r="H285" s="9">
        <f t="shared" si="86"/>
        <v>0</v>
      </c>
      <c r="I285" s="9">
        <f t="shared" si="86"/>
        <v>0</v>
      </c>
      <c r="J285" s="9">
        <f t="shared" si="86"/>
        <v>0</v>
      </c>
      <c r="K285" s="9">
        <f t="shared" si="86"/>
        <v>0</v>
      </c>
      <c r="L285" s="9">
        <f t="shared" si="86"/>
        <v>0</v>
      </c>
      <c r="M285" s="9">
        <f t="shared" si="86"/>
        <v>0</v>
      </c>
      <c r="N285" s="9">
        <f t="shared" si="86"/>
        <v>0</v>
      </c>
    </row>
    <row r="286" spans="1:14" ht="39.75" hidden="1" customHeight="1">
      <c r="A286" s="7"/>
      <c r="B286" s="8" t="s">
        <v>162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39.75" hidden="1" customHeight="1">
      <c r="A287" s="7">
        <v>3041</v>
      </c>
      <c r="B287" s="8" t="s">
        <v>337</v>
      </c>
      <c r="C287" s="7" t="s">
        <v>331</v>
      </c>
      <c r="D287" s="7" t="s">
        <v>176</v>
      </c>
      <c r="E287" s="7" t="s">
        <v>158</v>
      </c>
      <c r="F287" s="9">
        <f>SUM(G287,H287)</f>
        <v>0</v>
      </c>
      <c r="G287" s="9">
        <v>0</v>
      </c>
      <c r="H287" s="9">
        <v>0</v>
      </c>
      <c r="I287" s="9">
        <f>SUM(J287,K287)</f>
        <v>0</v>
      </c>
      <c r="J287" s="9">
        <v>0</v>
      </c>
      <c r="K287" s="9">
        <v>0</v>
      </c>
      <c r="L287" s="9">
        <f>SUM(M287,N287)</f>
        <v>0</v>
      </c>
      <c r="M287" s="9">
        <v>0</v>
      </c>
      <c r="N287" s="9">
        <v>0</v>
      </c>
    </row>
    <row r="288" spans="1:14" ht="39.75" hidden="1" customHeight="1">
      <c r="A288" s="7">
        <v>3050</v>
      </c>
      <c r="B288" s="8" t="s">
        <v>338</v>
      </c>
      <c r="C288" s="7" t="s">
        <v>331</v>
      </c>
      <c r="D288" s="7" t="s">
        <v>179</v>
      </c>
      <c r="E288" s="7" t="s">
        <v>159</v>
      </c>
      <c r="F288" s="9">
        <f t="shared" ref="F288:N288" si="87">SUM(F290)</f>
        <v>0</v>
      </c>
      <c r="G288" s="9">
        <f t="shared" si="87"/>
        <v>0</v>
      </c>
      <c r="H288" s="9">
        <f t="shared" si="87"/>
        <v>0</v>
      </c>
      <c r="I288" s="9">
        <f t="shared" si="87"/>
        <v>0</v>
      </c>
      <c r="J288" s="9">
        <f t="shared" si="87"/>
        <v>0</v>
      </c>
      <c r="K288" s="9">
        <f t="shared" si="87"/>
        <v>0</v>
      </c>
      <c r="L288" s="9">
        <f t="shared" si="87"/>
        <v>0</v>
      </c>
      <c r="M288" s="9">
        <f t="shared" si="87"/>
        <v>0</v>
      </c>
      <c r="N288" s="9">
        <f t="shared" si="87"/>
        <v>0</v>
      </c>
    </row>
    <row r="289" spans="1:14" ht="39.75" hidden="1" customHeight="1">
      <c r="A289" s="7"/>
      <c r="B289" s="8" t="s">
        <v>162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39.75" hidden="1" customHeight="1">
      <c r="A290" s="7">
        <v>3051</v>
      </c>
      <c r="B290" s="8" t="s">
        <v>338</v>
      </c>
      <c r="C290" s="7" t="s">
        <v>331</v>
      </c>
      <c r="D290" s="7" t="s">
        <v>179</v>
      </c>
      <c r="E290" s="7" t="s">
        <v>158</v>
      </c>
      <c r="F290" s="9">
        <f>SUM(G290,H290)</f>
        <v>0</v>
      </c>
      <c r="G290" s="9">
        <v>0</v>
      </c>
      <c r="H290" s="9">
        <v>0</v>
      </c>
      <c r="I290" s="9">
        <f>SUM(J290,K290)</f>
        <v>0</v>
      </c>
      <c r="J290" s="9">
        <v>0</v>
      </c>
      <c r="K290" s="9">
        <v>0</v>
      </c>
      <c r="L290" s="9">
        <f>SUM(M290,N290)</f>
        <v>0</v>
      </c>
      <c r="M290" s="9">
        <v>0</v>
      </c>
      <c r="N290" s="9">
        <v>0</v>
      </c>
    </row>
    <row r="291" spans="1:14" ht="39.75" hidden="1" customHeight="1">
      <c r="A291" s="7">
        <v>3060</v>
      </c>
      <c r="B291" s="8" t="s">
        <v>339</v>
      </c>
      <c r="C291" s="7" t="s">
        <v>331</v>
      </c>
      <c r="D291" s="7" t="s">
        <v>182</v>
      </c>
      <c r="E291" s="7" t="s">
        <v>159</v>
      </c>
      <c r="F291" s="9">
        <f t="shared" ref="F291:N291" si="88">SUM(F293)</f>
        <v>0</v>
      </c>
      <c r="G291" s="9">
        <f t="shared" si="88"/>
        <v>0</v>
      </c>
      <c r="H291" s="9">
        <f t="shared" si="88"/>
        <v>0</v>
      </c>
      <c r="I291" s="9">
        <f t="shared" si="88"/>
        <v>0</v>
      </c>
      <c r="J291" s="9">
        <f t="shared" si="88"/>
        <v>0</v>
      </c>
      <c r="K291" s="9">
        <f t="shared" si="88"/>
        <v>0</v>
      </c>
      <c r="L291" s="9">
        <f t="shared" si="88"/>
        <v>0</v>
      </c>
      <c r="M291" s="9">
        <f t="shared" si="88"/>
        <v>0</v>
      </c>
      <c r="N291" s="9">
        <f t="shared" si="88"/>
        <v>0</v>
      </c>
    </row>
    <row r="292" spans="1:14" ht="39.75" hidden="1" customHeight="1">
      <c r="A292" s="7"/>
      <c r="B292" s="8" t="s">
        <v>162</v>
      </c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39.75" hidden="1" customHeight="1">
      <c r="A293" s="7">
        <v>3061</v>
      </c>
      <c r="B293" s="8" t="s">
        <v>339</v>
      </c>
      <c r="C293" s="7" t="s">
        <v>331</v>
      </c>
      <c r="D293" s="7" t="s">
        <v>182</v>
      </c>
      <c r="E293" s="7" t="s">
        <v>158</v>
      </c>
      <c r="F293" s="9">
        <f>SUM(G293,H293)</f>
        <v>0</v>
      </c>
      <c r="G293" s="9">
        <v>0</v>
      </c>
      <c r="H293" s="9">
        <v>0</v>
      </c>
      <c r="I293" s="9">
        <f>SUM(J293,K293)</f>
        <v>0</v>
      </c>
      <c r="J293" s="9">
        <v>0</v>
      </c>
      <c r="K293" s="9">
        <v>0</v>
      </c>
      <c r="L293" s="9">
        <f>SUM(M293,N293)</f>
        <v>0</v>
      </c>
      <c r="M293" s="9">
        <v>0</v>
      </c>
      <c r="N293" s="9">
        <v>0</v>
      </c>
    </row>
    <row r="294" spans="1:14" ht="38.25" customHeight="1">
      <c r="A294" s="7">
        <v>3070</v>
      </c>
      <c r="B294" s="8" t="s">
        <v>340</v>
      </c>
      <c r="C294" s="7" t="s">
        <v>331</v>
      </c>
      <c r="D294" s="7" t="s">
        <v>185</v>
      </c>
      <c r="E294" s="7" t="s">
        <v>159</v>
      </c>
      <c r="F294" s="9">
        <f t="shared" ref="F294:N294" si="89">SUM(F296)</f>
        <v>3000000</v>
      </c>
      <c r="G294" s="9">
        <f t="shared" si="89"/>
        <v>3000000</v>
      </c>
      <c r="H294" s="9">
        <f t="shared" si="89"/>
        <v>0</v>
      </c>
      <c r="I294" s="9">
        <f t="shared" si="89"/>
        <v>3000000</v>
      </c>
      <c r="J294" s="9">
        <f t="shared" si="89"/>
        <v>3000000</v>
      </c>
      <c r="K294" s="9">
        <f t="shared" si="89"/>
        <v>0</v>
      </c>
      <c r="L294" s="9">
        <f t="shared" si="89"/>
        <v>0</v>
      </c>
      <c r="M294" s="9">
        <f t="shared" si="89"/>
        <v>0</v>
      </c>
      <c r="N294" s="9">
        <f t="shared" si="89"/>
        <v>0</v>
      </c>
    </row>
    <row r="295" spans="1:14" ht="39.75" hidden="1" customHeight="1">
      <c r="A295" s="7"/>
      <c r="B295" s="8" t="s">
        <v>162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36" customHeight="1">
      <c r="A296" s="7">
        <v>3071</v>
      </c>
      <c r="B296" s="8" t="s">
        <v>340</v>
      </c>
      <c r="C296" s="7" t="s">
        <v>331</v>
      </c>
      <c r="D296" s="7" t="s">
        <v>185</v>
      </c>
      <c r="E296" s="7" t="s">
        <v>158</v>
      </c>
      <c r="F296" s="9">
        <f>SUM(G296,H296)</f>
        <v>3000000</v>
      </c>
      <c r="G296" s="9">
        <v>3000000</v>
      </c>
      <c r="H296" s="9">
        <v>0</v>
      </c>
      <c r="I296" s="9">
        <f>SUM(J296,K296)</f>
        <v>3000000</v>
      </c>
      <c r="J296" s="9">
        <v>3000000</v>
      </c>
      <c r="K296" s="9">
        <v>0</v>
      </c>
      <c r="L296" s="9">
        <f>SUM(M296,N296)</f>
        <v>0</v>
      </c>
      <c r="M296" s="9">
        <v>0</v>
      </c>
      <c r="N296" s="9">
        <v>0</v>
      </c>
    </row>
    <row r="297" spans="1:14" ht="39.75" hidden="1" customHeight="1">
      <c r="A297" s="7">
        <v>3080</v>
      </c>
      <c r="B297" s="8" t="s">
        <v>341</v>
      </c>
      <c r="C297" s="7" t="s">
        <v>331</v>
      </c>
      <c r="D297" s="7" t="s">
        <v>187</v>
      </c>
      <c r="E297" s="7" t="s">
        <v>159</v>
      </c>
      <c r="F297" s="9">
        <f t="shared" ref="F297:N297" si="90">SUM(F299)</f>
        <v>0</v>
      </c>
      <c r="G297" s="9">
        <f t="shared" si="90"/>
        <v>0</v>
      </c>
      <c r="H297" s="9">
        <f t="shared" si="90"/>
        <v>0</v>
      </c>
      <c r="I297" s="9">
        <f t="shared" si="90"/>
        <v>0</v>
      </c>
      <c r="J297" s="9">
        <f t="shared" si="90"/>
        <v>0</v>
      </c>
      <c r="K297" s="9">
        <f t="shared" si="90"/>
        <v>0</v>
      </c>
      <c r="L297" s="9">
        <f t="shared" si="90"/>
        <v>0</v>
      </c>
      <c r="M297" s="9">
        <f t="shared" si="90"/>
        <v>0</v>
      </c>
      <c r="N297" s="9">
        <f t="shared" si="90"/>
        <v>0</v>
      </c>
    </row>
    <row r="298" spans="1:14" ht="39.75" hidden="1" customHeight="1">
      <c r="A298" s="7"/>
      <c r="B298" s="8" t="s">
        <v>162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39.75" hidden="1" customHeight="1">
      <c r="A299" s="7">
        <v>3081</v>
      </c>
      <c r="B299" s="8" t="s">
        <v>341</v>
      </c>
      <c r="C299" s="7" t="s">
        <v>331</v>
      </c>
      <c r="D299" s="7" t="s">
        <v>187</v>
      </c>
      <c r="E299" s="7" t="s">
        <v>158</v>
      </c>
      <c r="F299" s="9">
        <f>SUM(G299,H299)</f>
        <v>0</v>
      </c>
      <c r="G299" s="9">
        <v>0</v>
      </c>
      <c r="H299" s="9">
        <v>0</v>
      </c>
      <c r="I299" s="9">
        <f>SUM(J299,K299)</f>
        <v>0</v>
      </c>
      <c r="J299" s="9">
        <v>0</v>
      </c>
      <c r="K299" s="9">
        <v>0</v>
      </c>
      <c r="L299" s="9">
        <f>SUM(M299,N299)</f>
        <v>0</v>
      </c>
      <c r="M299" s="9">
        <v>0</v>
      </c>
      <c r="N299" s="9">
        <v>0</v>
      </c>
    </row>
    <row r="300" spans="1:14" ht="39.75" hidden="1" customHeight="1">
      <c r="A300" s="7"/>
      <c r="B300" s="8" t="s">
        <v>162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39.75" hidden="1" customHeight="1">
      <c r="A301" s="7">
        <v>3090</v>
      </c>
      <c r="B301" s="8" t="s">
        <v>342</v>
      </c>
      <c r="C301" s="7" t="s">
        <v>331</v>
      </c>
      <c r="D301" s="7" t="s">
        <v>257</v>
      </c>
      <c r="E301" s="7" t="s">
        <v>159</v>
      </c>
      <c r="F301" s="9">
        <f t="shared" ref="F301:N301" si="91">SUM(F303:F304)</f>
        <v>0</v>
      </c>
      <c r="G301" s="9">
        <f t="shared" si="91"/>
        <v>0</v>
      </c>
      <c r="H301" s="9">
        <f t="shared" si="91"/>
        <v>0</v>
      </c>
      <c r="I301" s="9">
        <f t="shared" si="91"/>
        <v>0</v>
      </c>
      <c r="J301" s="9">
        <f t="shared" si="91"/>
        <v>0</v>
      </c>
      <c r="K301" s="9">
        <f t="shared" si="91"/>
        <v>0</v>
      </c>
      <c r="L301" s="9">
        <f t="shared" si="91"/>
        <v>0</v>
      </c>
      <c r="M301" s="9">
        <f t="shared" si="91"/>
        <v>0</v>
      </c>
      <c r="N301" s="9">
        <f t="shared" si="91"/>
        <v>0</v>
      </c>
    </row>
    <row r="302" spans="1:14" ht="39.75" hidden="1" customHeight="1">
      <c r="A302" s="7"/>
      <c r="B302" s="8" t="s">
        <v>162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39.75" hidden="1" customHeight="1">
      <c r="A303" s="7">
        <v>3091</v>
      </c>
      <c r="B303" s="8" t="s">
        <v>342</v>
      </c>
      <c r="C303" s="7" t="s">
        <v>331</v>
      </c>
      <c r="D303" s="7" t="s">
        <v>257</v>
      </c>
      <c r="E303" s="7" t="s">
        <v>158</v>
      </c>
      <c r="F303" s="9">
        <f>SUM(G303,H303)</f>
        <v>0</v>
      </c>
      <c r="G303" s="9">
        <v>0</v>
      </c>
      <c r="H303" s="9">
        <v>0</v>
      </c>
      <c r="I303" s="9">
        <f>SUM(J303,K303)</f>
        <v>0</v>
      </c>
      <c r="J303" s="9">
        <v>0</v>
      </c>
      <c r="K303" s="9">
        <v>0</v>
      </c>
      <c r="L303" s="9">
        <f>SUM(M303,N303)</f>
        <v>0</v>
      </c>
      <c r="M303" s="9">
        <v>0</v>
      </c>
      <c r="N303" s="9">
        <v>0</v>
      </c>
    </row>
    <row r="304" spans="1:14" ht="39.75" hidden="1" customHeight="1">
      <c r="A304" s="7">
        <v>3092</v>
      </c>
      <c r="B304" s="8" t="s">
        <v>343</v>
      </c>
      <c r="C304" s="7" t="s">
        <v>331</v>
      </c>
      <c r="D304" s="7" t="s">
        <v>257</v>
      </c>
      <c r="E304" s="7" t="s">
        <v>165</v>
      </c>
      <c r="F304" s="9">
        <f>SUM(G304,H304)</f>
        <v>0</v>
      </c>
      <c r="G304" s="9">
        <v>0</v>
      </c>
      <c r="H304" s="9">
        <v>0</v>
      </c>
      <c r="I304" s="9">
        <f>SUM(J304,K304)</f>
        <v>0</v>
      </c>
      <c r="J304" s="9">
        <v>0</v>
      </c>
      <c r="K304" s="9">
        <v>0</v>
      </c>
      <c r="L304" s="9">
        <f>SUM(M304,N304)</f>
        <v>0</v>
      </c>
      <c r="M304" s="9">
        <v>0</v>
      </c>
      <c r="N304" s="9">
        <v>0</v>
      </c>
    </row>
    <row r="305" spans="1:14" ht="35.25" customHeight="1">
      <c r="A305" s="7">
        <v>3100</v>
      </c>
      <c r="B305" s="8" t="s">
        <v>344</v>
      </c>
      <c r="C305" s="7" t="s">
        <v>345</v>
      </c>
      <c r="D305" s="7" t="s">
        <v>159</v>
      </c>
      <c r="E305" s="7" t="s">
        <v>159</v>
      </c>
      <c r="F305" s="9">
        <f t="shared" ref="F305:N305" si="92">SUM(F307)</f>
        <v>0</v>
      </c>
      <c r="G305" s="9">
        <f t="shared" si="92"/>
        <v>30000000</v>
      </c>
      <c r="H305" s="9">
        <f t="shared" si="92"/>
        <v>0</v>
      </c>
      <c r="I305" s="9">
        <f t="shared" si="92"/>
        <v>0</v>
      </c>
      <c r="J305" s="9">
        <f t="shared" si="92"/>
        <v>30000000</v>
      </c>
      <c r="K305" s="9">
        <f t="shared" si="92"/>
        <v>0</v>
      </c>
      <c r="L305" s="9">
        <f t="shared" si="92"/>
        <v>0</v>
      </c>
      <c r="M305" s="9">
        <f t="shared" si="92"/>
        <v>0</v>
      </c>
      <c r="N305" s="9">
        <f t="shared" si="92"/>
        <v>0</v>
      </c>
    </row>
    <row r="306" spans="1:14" ht="39.75" hidden="1" customHeight="1">
      <c r="A306" s="7"/>
      <c r="B306" s="8" t="s">
        <v>162</v>
      </c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30" customHeight="1">
      <c r="A307" s="7">
        <v>3110</v>
      </c>
      <c r="B307" s="8" t="s">
        <v>346</v>
      </c>
      <c r="C307" s="7" t="s">
        <v>345</v>
      </c>
      <c r="D307" s="7" t="s">
        <v>158</v>
      </c>
      <c r="E307" s="7" t="s">
        <v>159</v>
      </c>
      <c r="F307" s="9">
        <f t="shared" ref="F307:N307" si="93">SUM(F309)</f>
        <v>0</v>
      </c>
      <c r="G307" s="9">
        <f t="shared" si="93"/>
        <v>30000000</v>
      </c>
      <c r="H307" s="9">
        <f t="shared" si="93"/>
        <v>0</v>
      </c>
      <c r="I307" s="9">
        <f t="shared" si="93"/>
        <v>0</v>
      </c>
      <c r="J307" s="9">
        <f t="shared" si="93"/>
        <v>30000000</v>
      </c>
      <c r="K307" s="9">
        <f t="shared" si="93"/>
        <v>0</v>
      </c>
      <c r="L307" s="9">
        <f t="shared" si="93"/>
        <v>0</v>
      </c>
      <c r="M307" s="9">
        <f t="shared" si="93"/>
        <v>0</v>
      </c>
      <c r="N307" s="9">
        <f t="shared" si="93"/>
        <v>0</v>
      </c>
    </row>
    <row r="308" spans="1:14" ht="39.75" hidden="1" customHeight="1">
      <c r="A308" s="7"/>
      <c r="B308" s="8" t="s">
        <v>162</v>
      </c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27" customHeight="1">
      <c r="A309" s="7">
        <v>3112</v>
      </c>
      <c r="B309" s="8" t="s">
        <v>347</v>
      </c>
      <c r="C309" s="7" t="s">
        <v>345</v>
      </c>
      <c r="D309" s="7" t="s">
        <v>158</v>
      </c>
      <c r="E309" s="7" t="s">
        <v>165</v>
      </c>
      <c r="F309" s="9">
        <v>0</v>
      </c>
      <c r="G309" s="9">
        <v>30000000</v>
      </c>
      <c r="H309" s="9">
        <v>0</v>
      </c>
      <c r="I309" s="9">
        <v>0</v>
      </c>
      <c r="J309" s="9">
        <v>30000000</v>
      </c>
      <c r="K309" s="9">
        <v>0</v>
      </c>
      <c r="L309" s="9">
        <v>0</v>
      </c>
      <c r="M309" s="9">
        <v>0</v>
      </c>
      <c r="N309" s="9">
        <v>0</v>
      </c>
    </row>
  </sheetData>
  <mergeCells count="4">
    <mergeCell ref="A1:L1"/>
    <mergeCell ref="A2:L2"/>
    <mergeCell ref="A3:L3"/>
    <mergeCell ref="A4:L4"/>
  </mergeCells>
  <pageMargins left="3.937007874015748E-2" right="3.937007874015748E-2" top="0.35433070866141736" bottom="0.35433070866141736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zoomScale="85" zoomScaleNormal="85" zoomScaleSheetLayoutView="100" workbookViewId="0">
      <selection activeCell="B183" sqref="B183"/>
    </sheetView>
  </sheetViews>
  <sheetFormatPr defaultRowHeight="12.75" customHeight="1"/>
  <cols>
    <col min="1" max="1" width="7.5703125" style="1" customWidth="1"/>
    <col min="2" max="2" width="47.5703125" style="1" customWidth="1"/>
    <col min="3" max="3" width="7.85546875" style="1" customWidth="1"/>
    <col min="4" max="4" width="15.140625" style="1" customWidth="1"/>
    <col min="5" max="5" width="14.28515625" style="1" customWidth="1"/>
    <col min="6" max="6" width="14" style="1" customWidth="1"/>
    <col min="7" max="7" width="14.28515625" style="1" customWidth="1"/>
    <col min="8" max="8" width="14.85546875" style="1" customWidth="1"/>
    <col min="9" max="9" width="13.42578125" style="1" customWidth="1"/>
    <col min="10" max="10" width="13.85546875" style="1" customWidth="1"/>
    <col min="11" max="11" width="14" style="1" customWidth="1"/>
    <col min="12" max="12" width="12" style="1" customWidth="1"/>
    <col min="13" max="13" width="1.140625" style="1" customWidth="1"/>
    <col min="14" max="14" width="19" style="1" customWidth="1"/>
    <col min="15" max="16384" width="9.140625" style="1"/>
  </cols>
  <sheetData>
    <row r="1" spans="1:12" s="28" customFormat="1" ht="17.25" customHeight="1">
      <c r="A1" s="35" t="s">
        <v>728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s="28" customFormat="1" ht="15" customHeight="1">
      <c r="A2" s="37" t="s">
        <v>723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2" s="28" customFormat="1" ht="12" customHeight="1">
      <c r="A3" s="39" t="s">
        <v>729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s="28" customFormat="1" ht="17.25" customHeight="1">
      <c r="A4" s="37" t="s">
        <v>731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2" ht="15" customHeight="1">
      <c r="A5" s="3"/>
      <c r="B5" s="3" t="s">
        <v>348</v>
      </c>
      <c r="C5" s="3"/>
      <c r="D5" s="3" t="s">
        <v>349</v>
      </c>
      <c r="E5" s="3"/>
      <c r="F5" s="3"/>
      <c r="G5" s="3" t="s">
        <v>350</v>
      </c>
      <c r="H5" s="3"/>
      <c r="I5" s="3"/>
      <c r="J5" s="3" t="s">
        <v>351</v>
      </c>
      <c r="K5" s="3"/>
      <c r="L5" s="3"/>
    </row>
    <row r="6" spans="1:12" ht="39.950000000000003" customHeight="1">
      <c r="A6" s="4" t="s">
        <v>352</v>
      </c>
      <c r="B6" s="5"/>
      <c r="C6" s="4"/>
      <c r="D6" s="4" t="s">
        <v>353</v>
      </c>
      <c r="E6" s="4" t="s">
        <v>354</v>
      </c>
      <c r="F6" s="4"/>
      <c r="G6" s="4" t="s">
        <v>355</v>
      </c>
      <c r="H6" s="4" t="s">
        <v>356</v>
      </c>
      <c r="I6" s="4"/>
      <c r="J6" s="4" t="s">
        <v>357</v>
      </c>
      <c r="K6" s="3" t="s">
        <v>358</v>
      </c>
      <c r="L6" s="3"/>
    </row>
    <row r="7" spans="1:12" ht="20.100000000000001" customHeight="1">
      <c r="A7" s="4" t="s">
        <v>7</v>
      </c>
      <c r="B7" s="4" t="s">
        <v>359</v>
      </c>
      <c r="C7" s="4" t="s">
        <v>7</v>
      </c>
      <c r="D7" s="4"/>
      <c r="E7" s="4" t="s">
        <v>10</v>
      </c>
      <c r="F7" s="4" t="s">
        <v>360</v>
      </c>
      <c r="G7" s="4"/>
      <c r="H7" s="4" t="s">
        <v>10</v>
      </c>
      <c r="I7" s="4" t="s">
        <v>360</v>
      </c>
      <c r="J7" s="4"/>
      <c r="K7" s="3" t="s">
        <v>10</v>
      </c>
      <c r="L7" s="3" t="s">
        <v>360</v>
      </c>
    </row>
    <row r="8" spans="1:12" s="12" customFormat="1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</row>
    <row r="9" spans="1:12" ht="37.5" customHeight="1">
      <c r="A9" s="7">
        <v>4000</v>
      </c>
      <c r="B9" s="8" t="s">
        <v>361</v>
      </c>
      <c r="C9" s="7"/>
      <c r="D9" s="9">
        <f t="shared" ref="D9:L9" si="0">SUM(D11,D164,D202)</f>
        <v>698259400</v>
      </c>
      <c r="E9" s="9">
        <f t="shared" si="0"/>
        <v>299686800</v>
      </c>
      <c r="F9" s="9">
        <f t="shared" si="0"/>
        <v>428572600</v>
      </c>
      <c r="G9" s="9">
        <f t="shared" si="0"/>
        <v>698259400</v>
      </c>
      <c r="H9" s="9">
        <f t="shared" si="0"/>
        <v>299686800</v>
      </c>
      <c r="I9" s="9">
        <f t="shared" si="0"/>
        <v>428572600</v>
      </c>
      <c r="J9" s="9">
        <f t="shared" si="0"/>
        <v>17299692</v>
      </c>
      <c r="K9" s="9">
        <f t="shared" si="0"/>
        <v>17334136</v>
      </c>
      <c r="L9" s="9">
        <f t="shared" si="0"/>
        <v>-34444</v>
      </c>
    </row>
    <row r="10" spans="1:12" ht="39.75" hidden="1" customHeight="1">
      <c r="A10" s="7"/>
      <c r="B10" s="8" t="s">
        <v>362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39.950000000000003" customHeight="1">
      <c r="A11" s="7">
        <v>4050</v>
      </c>
      <c r="B11" s="8" t="s">
        <v>363</v>
      </c>
      <c r="C11" s="7" t="s">
        <v>364</v>
      </c>
      <c r="D11" s="9">
        <f t="shared" ref="D11:L11" si="1">SUM(D13,D26,D69,D84,D94,D120,D135)</f>
        <v>269686800</v>
      </c>
      <c r="E11" s="9">
        <f t="shared" si="1"/>
        <v>299686800</v>
      </c>
      <c r="F11" s="9">
        <f t="shared" si="1"/>
        <v>0</v>
      </c>
      <c r="G11" s="9">
        <f t="shared" si="1"/>
        <v>269686800</v>
      </c>
      <c r="H11" s="9">
        <f t="shared" si="1"/>
        <v>299686800</v>
      </c>
      <c r="I11" s="9">
        <f t="shared" si="1"/>
        <v>0</v>
      </c>
      <c r="J11" s="9">
        <f t="shared" si="1"/>
        <v>17334136</v>
      </c>
      <c r="K11" s="9">
        <f t="shared" si="1"/>
        <v>17334136</v>
      </c>
      <c r="L11" s="9">
        <f t="shared" si="1"/>
        <v>0</v>
      </c>
    </row>
    <row r="12" spans="1:12" ht="0.75" customHeight="1">
      <c r="A12" s="7"/>
      <c r="B12" s="8" t="s">
        <v>362</v>
      </c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39" customHeight="1">
      <c r="A13" s="7">
        <v>4100</v>
      </c>
      <c r="B13" s="8" t="s">
        <v>365</v>
      </c>
      <c r="C13" s="7" t="s">
        <v>364</v>
      </c>
      <c r="D13" s="9">
        <f>SUM(D15,D20,D23)</f>
        <v>125000000</v>
      </c>
      <c r="E13" s="9">
        <f>SUM(E15,E20,E23)</f>
        <v>125000000</v>
      </c>
      <c r="F13" s="9" t="s">
        <v>19</v>
      </c>
      <c r="G13" s="9">
        <f>SUM(G15,G20,G23)</f>
        <v>125000000</v>
      </c>
      <c r="H13" s="9">
        <f>SUM(H15,H20,H23)</f>
        <v>125000000</v>
      </c>
      <c r="I13" s="9" t="s">
        <v>19</v>
      </c>
      <c r="J13" s="9">
        <f>SUM(J15,J20,J23)</f>
        <v>11835958</v>
      </c>
      <c r="K13" s="9">
        <f>SUM(K15,K20,K23)</f>
        <v>11835958</v>
      </c>
      <c r="L13" s="9" t="s">
        <v>19</v>
      </c>
    </row>
    <row r="14" spans="1:12" ht="39.75" hidden="1" customHeight="1">
      <c r="A14" s="7"/>
      <c r="B14" s="8" t="s">
        <v>362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39.950000000000003" customHeight="1">
      <c r="A15" s="7">
        <v>4110</v>
      </c>
      <c r="B15" s="8" t="s">
        <v>366</v>
      </c>
      <c r="C15" s="7" t="s">
        <v>364</v>
      </c>
      <c r="D15" s="9">
        <f>SUM(D17:D19)</f>
        <v>125000000</v>
      </c>
      <c r="E15" s="9">
        <f>SUM(E17:E19)</f>
        <v>125000000</v>
      </c>
      <c r="F15" s="9" t="s">
        <v>19</v>
      </c>
      <c r="G15" s="9">
        <f>SUM(G17:G19)</f>
        <v>125000000</v>
      </c>
      <c r="H15" s="9">
        <f>SUM(H17:H19)</f>
        <v>125000000</v>
      </c>
      <c r="I15" s="9" t="s">
        <v>19</v>
      </c>
      <c r="J15" s="9">
        <f>SUM(J17:J19)</f>
        <v>11835958</v>
      </c>
      <c r="K15" s="9">
        <f>SUM(K17:K19)</f>
        <v>11835958</v>
      </c>
      <c r="L15" s="9" t="s">
        <v>19</v>
      </c>
    </row>
    <row r="16" spans="1:12" ht="0.75" customHeight="1">
      <c r="A16" s="7"/>
      <c r="B16" s="8" t="s">
        <v>162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39.950000000000003" customHeight="1">
      <c r="A17" s="7">
        <v>4111</v>
      </c>
      <c r="B17" s="8" t="s">
        <v>367</v>
      </c>
      <c r="C17" s="7" t="s">
        <v>368</v>
      </c>
      <c r="D17" s="9">
        <f>SUM(E17,F17)</f>
        <v>100000000</v>
      </c>
      <c r="E17" s="9">
        <v>100000000</v>
      </c>
      <c r="F17" s="9" t="s">
        <v>19</v>
      </c>
      <c r="G17" s="9">
        <f>SUM(H17,I17)</f>
        <v>100000000</v>
      </c>
      <c r="H17" s="9">
        <v>100000000</v>
      </c>
      <c r="I17" s="9" t="s">
        <v>19</v>
      </c>
      <c r="J17" s="9">
        <f>SUM(K17,L17)</f>
        <v>11517958</v>
      </c>
      <c r="K17" s="9">
        <v>11517958</v>
      </c>
      <c r="L17" s="9" t="s">
        <v>19</v>
      </c>
    </row>
    <row r="18" spans="1:12" ht="39.950000000000003" customHeight="1">
      <c r="A18" s="7">
        <v>4112</v>
      </c>
      <c r="B18" s="8" t="s">
        <v>369</v>
      </c>
      <c r="C18" s="7" t="s">
        <v>370</v>
      </c>
      <c r="D18" s="9">
        <f>SUM(E18,F18)</f>
        <v>25000000</v>
      </c>
      <c r="E18" s="9">
        <v>25000000</v>
      </c>
      <c r="F18" s="9" t="s">
        <v>19</v>
      </c>
      <c r="G18" s="9">
        <f>SUM(H18,I18)</f>
        <v>25000000</v>
      </c>
      <c r="H18" s="9">
        <v>25000000</v>
      </c>
      <c r="I18" s="9" t="s">
        <v>19</v>
      </c>
      <c r="J18" s="9">
        <f>SUM(K18,L18)</f>
        <v>318000</v>
      </c>
      <c r="K18" s="9">
        <v>318000</v>
      </c>
      <c r="L18" s="9" t="s">
        <v>19</v>
      </c>
    </row>
    <row r="19" spans="1:12" ht="39.75" hidden="1" customHeight="1">
      <c r="A19" s="7">
        <v>4114</v>
      </c>
      <c r="B19" s="8" t="s">
        <v>371</v>
      </c>
      <c r="C19" s="7" t="s">
        <v>372</v>
      </c>
      <c r="D19" s="9">
        <f>SUM(E19,F19)</f>
        <v>0</v>
      </c>
      <c r="E19" s="9">
        <v>0</v>
      </c>
      <c r="F19" s="9" t="s">
        <v>19</v>
      </c>
      <c r="G19" s="9">
        <f>SUM(H19,I19)</f>
        <v>0</v>
      </c>
      <c r="H19" s="9">
        <v>0</v>
      </c>
      <c r="I19" s="9" t="s">
        <v>19</v>
      </c>
      <c r="J19" s="9">
        <f>SUM(K19,L19)</f>
        <v>0</v>
      </c>
      <c r="K19" s="9">
        <v>0</v>
      </c>
      <c r="L19" s="9" t="s">
        <v>19</v>
      </c>
    </row>
    <row r="20" spans="1:12" ht="39.75" hidden="1" customHeight="1">
      <c r="A20" s="7">
        <v>4120</v>
      </c>
      <c r="B20" s="8" t="s">
        <v>373</v>
      </c>
      <c r="C20" s="7" t="s">
        <v>364</v>
      </c>
      <c r="D20" s="9">
        <f>SUM(D22)</f>
        <v>0</v>
      </c>
      <c r="E20" s="9">
        <f>SUM(E22)</f>
        <v>0</v>
      </c>
      <c r="F20" s="9" t="s">
        <v>19</v>
      </c>
      <c r="G20" s="9">
        <f>SUM(G22)</f>
        <v>0</v>
      </c>
      <c r="H20" s="9">
        <f>SUM(H22)</f>
        <v>0</v>
      </c>
      <c r="I20" s="9" t="s">
        <v>19</v>
      </c>
      <c r="J20" s="9">
        <f>SUM(J22)</f>
        <v>0</v>
      </c>
      <c r="K20" s="9">
        <f>SUM(K22)</f>
        <v>0</v>
      </c>
      <c r="L20" s="9" t="s">
        <v>19</v>
      </c>
    </row>
    <row r="21" spans="1:12" ht="39.75" hidden="1" customHeight="1">
      <c r="A21" s="7"/>
      <c r="B21" s="8" t="s">
        <v>162</v>
      </c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39.75" hidden="1" customHeight="1">
      <c r="A22" s="7">
        <v>4121</v>
      </c>
      <c r="B22" s="8" t="s">
        <v>374</v>
      </c>
      <c r="C22" s="7" t="s">
        <v>375</v>
      </c>
      <c r="D22" s="9">
        <f>SUM(E22,F22)</f>
        <v>0</v>
      </c>
      <c r="E22" s="9">
        <v>0</v>
      </c>
      <c r="F22" s="9" t="s">
        <v>19</v>
      </c>
      <c r="G22" s="9">
        <f>SUM(H22,I22)</f>
        <v>0</v>
      </c>
      <c r="H22" s="9">
        <v>0</v>
      </c>
      <c r="I22" s="9" t="s">
        <v>19</v>
      </c>
      <c r="J22" s="9">
        <f>SUM(K22,L22)</f>
        <v>0</v>
      </c>
      <c r="K22" s="9">
        <v>0</v>
      </c>
      <c r="L22" s="9" t="s">
        <v>19</v>
      </c>
    </row>
    <row r="23" spans="1:12" ht="39.75" hidden="1" customHeight="1">
      <c r="A23" s="7">
        <v>4130</v>
      </c>
      <c r="B23" s="8" t="s">
        <v>376</v>
      </c>
      <c r="C23" s="7" t="s">
        <v>364</v>
      </c>
      <c r="D23" s="9">
        <f>SUM(D25)</f>
        <v>0</v>
      </c>
      <c r="E23" s="9">
        <f>SUM(E25)</f>
        <v>0</v>
      </c>
      <c r="F23" s="9" t="s">
        <v>19</v>
      </c>
      <c r="G23" s="9">
        <f>SUM(G25)</f>
        <v>0</v>
      </c>
      <c r="H23" s="9">
        <f>SUM(H25)</f>
        <v>0</v>
      </c>
      <c r="I23" s="9" t="s">
        <v>19</v>
      </c>
      <c r="J23" s="9">
        <f>SUM(J25)</f>
        <v>0</v>
      </c>
      <c r="K23" s="9">
        <f>SUM(K25)</f>
        <v>0</v>
      </c>
      <c r="L23" s="9" t="s">
        <v>19</v>
      </c>
    </row>
    <row r="24" spans="1:12" ht="39.75" hidden="1" customHeight="1">
      <c r="A24" s="7"/>
      <c r="B24" s="8" t="s">
        <v>162</v>
      </c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39.75" hidden="1" customHeight="1">
      <c r="A25" s="7">
        <v>4131</v>
      </c>
      <c r="B25" s="8" t="s">
        <v>377</v>
      </c>
      <c r="C25" s="7" t="s">
        <v>378</v>
      </c>
      <c r="D25" s="9">
        <f>SUM(E25,F25)</f>
        <v>0</v>
      </c>
      <c r="E25" s="9">
        <v>0</v>
      </c>
      <c r="F25" s="9" t="s">
        <v>19</v>
      </c>
      <c r="G25" s="9">
        <f>SUM(H25,I25)</f>
        <v>0</v>
      </c>
      <c r="H25" s="9">
        <v>0</v>
      </c>
      <c r="I25" s="9" t="s">
        <v>19</v>
      </c>
      <c r="J25" s="9">
        <f>SUM(K25,L25)</f>
        <v>0</v>
      </c>
      <c r="K25" s="9">
        <v>0</v>
      </c>
      <c r="L25" s="9" t="s">
        <v>19</v>
      </c>
    </row>
    <row r="26" spans="1:12" ht="50.25" customHeight="1">
      <c r="A26" s="7">
        <v>4200</v>
      </c>
      <c r="B26" s="8" t="s">
        <v>379</v>
      </c>
      <c r="C26" s="7" t="s">
        <v>364</v>
      </c>
      <c r="D26" s="9">
        <f>SUM(D28,D37,D42,D52,D55,D59)</f>
        <v>116686800</v>
      </c>
      <c r="E26" s="9">
        <f>SUM(E28,E37,E42,E52,E55,E59)</f>
        <v>116686800</v>
      </c>
      <c r="F26" s="9" t="s">
        <v>19</v>
      </c>
      <c r="G26" s="9">
        <f>SUM(G28,G37,G42,G52,G55,G59)</f>
        <v>116686800</v>
      </c>
      <c r="H26" s="9">
        <f>SUM(H28,H37,H42,H52,H55,H59)</f>
        <v>116686800</v>
      </c>
      <c r="I26" s="9" t="s">
        <v>19</v>
      </c>
      <c r="J26" s="9">
        <f>SUM(J28,J37,J42,J52,J55,J59)</f>
        <v>5483178</v>
      </c>
      <c r="K26" s="9">
        <f>SUM(K28,K37,K42,K52,K55,K59)</f>
        <v>5483178</v>
      </c>
      <c r="L26" s="9" t="s">
        <v>19</v>
      </c>
    </row>
    <row r="27" spans="1:12" ht="0.75" customHeight="1">
      <c r="A27" s="7"/>
      <c r="B27" s="8" t="s">
        <v>362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37.5" customHeight="1">
      <c r="A28" s="7">
        <v>4210</v>
      </c>
      <c r="B28" s="8" t="s">
        <v>380</v>
      </c>
      <c r="C28" s="7" t="s">
        <v>364</v>
      </c>
      <c r="D28" s="9">
        <f>SUM(D30:D36)</f>
        <v>34920000</v>
      </c>
      <c r="E28" s="9">
        <f>SUM(E30:E36)</f>
        <v>34920000</v>
      </c>
      <c r="F28" s="9" t="s">
        <v>19</v>
      </c>
      <c r="G28" s="9">
        <f>SUM(G30:G36)</f>
        <v>34920000</v>
      </c>
      <c r="H28" s="9">
        <f>SUM(H30:H36)</f>
        <v>34920000</v>
      </c>
      <c r="I28" s="9" t="s">
        <v>19</v>
      </c>
      <c r="J28" s="9">
        <f>SUM(J30:J36)</f>
        <v>3938938</v>
      </c>
      <c r="K28" s="9">
        <f>SUM(K30:K36)</f>
        <v>3938938</v>
      </c>
      <c r="L28" s="9" t="s">
        <v>19</v>
      </c>
    </row>
    <row r="29" spans="1:12" ht="39.75" hidden="1" customHeight="1">
      <c r="A29" s="7"/>
      <c r="B29" s="8" t="s">
        <v>162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39.75" hidden="1" customHeight="1">
      <c r="A30" s="7">
        <v>4211</v>
      </c>
      <c r="B30" s="8" t="s">
        <v>381</v>
      </c>
      <c r="C30" s="7" t="s">
        <v>382</v>
      </c>
      <c r="D30" s="9">
        <f t="shared" ref="D30:D36" si="2">SUM(E30,F30)</f>
        <v>0</v>
      </c>
      <c r="E30" s="9">
        <v>0</v>
      </c>
      <c r="F30" s="9" t="s">
        <v>19</v>
      </c>
      <c r="G30" s="9">
        <f t="shared" ref="G30:G36" si="3">SUM(H30,I30)</f>
        <v>0</v>
      </c>
      <c r="H30" s="9">
        <v>0</v>
      </c>
      <c r="I30" s="9" t="s">
        <v>19</v>
      </c>
      <c r="J30" s="9">
        <f t="shared" ref="J30:J36" si="4">SUM(K30,L30)</f>
        <v>0</v>
      </c>
      <c r="K30" s="9">
        <v>0</v>
      </c>
      <c r="L30" s="9" t="s">
        <v>19</v>
      </c>
    </row>
    <row r="31" spans="1:12" ht="28.5" customHeight="1">
      <c r="A31" s="7">
        <v>4212</v>
      </c>
      <c r="B31" s="8" t="s">
        <v>383</v>
      </c>
      <c r="C31" s="7" t="s">
        <v>384</v>
      </c>
      <c r="D31" s="9">
        <f t="shared" si="2"/>
        <v>20000000</v>
      </c>
      <c r="E31" s="9">
        <v>20000000</v>
      </c>
      <c r="F31" s="9" t="s">
        <v>19</v>
      </c>
      <c r="G31" s="9">
        <f t="shared" si="3"/>
        <v>20000000</v>
      </c>
      <c r="H31" s="9">
        <v>20000000</v>
      </c>
      <c r="I31" s="9" t="s">
        <v>19</v>
      </c>
      <c r="J31" s="9">
        <f t="shared" si="4"/>
        <v>3469938</v>
      </c>
      <c r="K31" s="9">
        <v>3469938</v>
      </c>
      <c r="L31" s="9" t="s">
        <v>19</v>
      </c>
    </row>
    <row r="32" spans="1:12" ht="29.25" customHeight="1">
      <c r="A32" s="7">
        <v>4213</v>
      </c>
      <c r="B32" s="8" t="s">
        <v>385</v>
      </c>
      <c r="C32" s="7" t="s">
        <v>386</v>
      </c>
      <c r="D32" s="9">
        <f t="shared" si="2"/>
        <v>1920000</v>
      </c>
      <c r="E32" s="9">
        <v>1920000</v>
      </c>
      <c r="F32" s="9" t="s">
        <v>19</v>
      </c>
      <c r="G32" s="9">
        <f t="shared" si="3"/>
        <v>1920000</v>
      </c>
      <c r="H32" s="9">
        <v>1920000</v>
      </c>
      <c r="I32" s="9" t="s">
        <v>19</v>
      </c>
      <c r="J32" s="9">
        <f t="shared" si="4"/>
        <v>283000</v>
      </c>
      <c r="K32" s="9">
        <v>283000</v>
      </c>
      <c r="L32" s="9" t="s">
        <v>19</v>
      </c>
    </row>
    <row r="33" spans="1:12" ht="27" customHeight="1">
      <c r="A33" s="7">
        <v>4214</v>
      </c>
      <c r="B33" s="8" t="s">
        <v>387</v>
      </c>
      <c r="C33" s="7" t="s">
        <v>388</v>
      </c>
      <c r="D33" s="9">
        <f t="shared" si="2"/>
        <v>1500000</v>
      </c>
      <c r="E33" s="9">
        <v>1500000</v>
      </c>
      <c r="F33" s="9" t="s">
        <v>19</v>
      </c>
      <c r="G33" s="9">
        <f t="shared" si="3"/>
        <v>1500000</v>
      </c>
      <c r="H33" s="9">
        <v>1500000</v>
      </c>
      <c r="I33" s="9" t="s">
        <v>19</v>
      </c>
      <c r="J33" s="9">
        <f t="shared" si="4"/>
        <v>36000</v>
      </c>
      <c r="K33" s="9">
        <v>36000</v>
      </c>
      <c r="L33" s="9" t="s">
        <v>19</v>
      </c>
    </row>
    <row r="34" spans="1:12" ht="27.75" customHeight="1">
      <c r="A34" s="7">
        <v>4215</v>
      </c>
      <c r="B34" s="8" t="s">
        <v>389</v>
      </c>
      <c r="C34" s="7" t="s">
        <v>390</v>
      </c>
      <c r="D34" s="9">
        <f t="shared" si="2"/>
        <v>500000</v>
      </c>
      <c r="E34" s="9">
        <v>500000</v>
      </c>
      <c r="F34" s="9" t="s">
        <v>19</v>
      </c>
      <c r="G34" s="9">
        <f t="shared" si="3"/>
        <v>500000</v>
      </c>
      <c r="H34" s="9">
        <v>500000</v>
      </c>
      <c r="I34" s="9" t="s">
        <v>19</v>
      </c>
      <c r="J34" s="9">
        <f t="shared" si="4"/>
        <v>0</v>
      </c>
      <c r="K34" s="9">
        <v>0</v>
      </c>
      <c r="L34" s="9" t="s">
        <v>19</v>
      </c>
    </row>
    <row r="35" spans="1:12" ht="25.5" customHeight="1">
      <c r="A35" s="7">
        <v>4216</v>
      </c>
      <c r="B35" s="8" t="s">
        <v>391</v>
      </c>
      <c r="C35" s="7" t="s">
        <v>392</v>
      </c>
      <c r="D35" s="9">
        <f t="shared" si="2"/>
        <v>11000000</v>
      </c>
      <c r="E35" s="9">
        <v>11000000</v>
      </c>
      <c r="F35" s="9" t="s">
        <v>19</v>
      </c>
      <c r="G35" s="9">
        <f t="shared" si="3"/>
        <v>11000000</v>
      </c>
      <c r="H35" s="9">
        <v>11000000</v>
      </c>
      <c r="I35" s="9" t="s">
        <v>19</v>
      </c>
      <c r="J35" s="9">
        <f t="shared" si="4"/>
        <v>150000</v>
      </c>
      <c r="K35" s="9">
        <v>150000</v>
      </c>
      <c r="L35" s="9" t="s">
        <v>19</v>
      </c>
    </row>
    <row r="36" spans="1:12" ht="0.75" customHeight="1">
      <c r="A36" s="7">
        <v>4217</v>
      </c>
      <c r="B36" s="8" t="s">
        <v>393</v>
      </c>
      <c r="C36" s="7" t="s">
        <v>394</v>
      </c>
      <c r="D36" s="9">
        <f t="shared" si="2"/>
        <v>0</v>
      </c>
      <c r="E36" s="9">
        <v>0</v>
      </c>
      <c r="F36" s="9" t="s">
        <v>19</v>
      </c>
      <c r="G36" s="9">
        <f t="shared" si="3"/>
        <v>0</v>
      </c>
      <c r="H36" s="9">
        <v>0</v>
      </c>
      <c r="I36" s="9" t="s">
        <v>19</v>
      </c>
      <c r="J36" s="9">
        <f t="shared" si="4"/>
        <v>0</v>
      </c>
      <c r="K36" s="9">
        <v>0</v>
      </c>
      <c r="L36" s="9" t="s">
        <v>19</v>
      </c>
    </row>
    <row r="37" spans="1:12" ht="37.5" customHeight="1">
      <c r="A37" s="7">
        <v>4220</v>
      </c>
      <c r="B37" s="8" t="s">
        <v>395</v>
      </c>
      <c r="C37" s="7" t="s">
        <v>364</v>
      </c>
      <c r="D37" s="9">
        <f>SUM(D39:D41)</f>
        <v>3000000</v>
      </c>
      <c r="E37" s="9">
        <f>SUM(E39:E41)</f>
        <v>3000000</v>
      </c>
      <c r="F37" s="9" t="s">
        <v>19</v>
      </c>
      <c r="G37" s="9">
        <f>SUM(G39:G41)</f>
        <v>3000000</v>
      </c>
      <c r="H37" s="9">
        <f>SUM(H39:H41)</f>
        <v>3000000</v>
      </c>
      <c r="I37" s="9" t="s">
        <v>19</v>
      </c>
      <c r="J37" s="9">
        <f>SUM(J39:J41)</f>
        <v>0</v>
      </c>
      <c r="K37" s="9">
        <f>SUM(K39:K41)</f>
        <v>0</v>
      </c>
      <c r="L37" s="9" t="s">
        <v>19</v>
      </c>
    </row>
    <row r="38" spans="1:12" ht="39.75" hidden="1" customHeight="1">
      <c r="A38" s="7"/>
      <c r="B38" s="8" t="s">
        <v>162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30" customHeight="1">
      <c r="A39" s="7">
        <v>4221</v>
      </c>
      <c r="B39" s="8" t="s">
        <v>396</v>
      </c>
      <c r="C39" s="7" t="s">
        <v>397</v>
      </c>
      <c r="D39" s="9">
        <f>SUM(E39,F39)</f>
        <v>3000000</v>
      </c>
      <c r="E39" s="9">
        <v>3000000</v>
      </c>
      <c r="F39" s="9" t="s">
        <v>19</v>
      </c>
      <c r="G39" s="9">
        <f>SUM(H39,I39)</f>
        <v>3000000</v>
      </c>
      <c r="H39" s="9">
        <v>3000000</v>
      </c>
      <c r="I39" s="9" t="s">
        <v>19</v>
      </c>
      <c r="J39" s="9">
        <f>SUM(K39,L39)</f>
        <v>0</v>
      </c>
      <c r="K39" s="9">
        <v>0</v>
      </c>
      <c r="L39" s="9" t="s">
        <v>19</v>
      </c>
    </row>
    <row r="40" spans="1:12" ht="39.75" hidden="1" customHeight="1">
      <c r="A40" s="7">
        <v>4222</v>
      </c>
      <c r="B40" s="8" t="s">
        <v>398</v>
      </c>
      <c r="C40" s="7" t="s">
        <v>399</v>
      </c>
      <c r="D40" s="9">
        <f>SUM(E40,F40)</f>
        <v>0</v>
      </c>
      <c r="E40" s="9">
        <v>0</v>
      </c>
      <c r="F40" s="9" t="s">
        <v>19</v>
      </c>
      <c r="G40" s="9">
        <f>SUM(H40,I40)</f>
        <v>0</v>
      </c>
      <c r="H40" s="9">
        <v>0</v>
      </c>
      <c r="I40" s="9" t="s">
        <v>19</v>
      </c>
      <c r="J40" s="9">
        <f>SUM(K40,L40)</f>
        <v>0</v>
      </c>
      <c r="K40" s="9">
        <v>0</v>
      </c>
      <c r="L40" s="9" t="s">
        <v>19</v>
      </c>
    </row>
    <row r="41" spans="1:12" ht="39.75" hidden="1" customHeight="1">
      <c r="A41" s="7">
        <v>4223</v>
      </c>
      <c r="B41" s="8" t="s">
        <v>400</v>
      </c>
      <c r="C41" s="7" t="s">
        <v>401</v>
      </c>
      <c r="D41" s="9">
        <f>SUM(E41,F41)</f>
        <v>0</v>
      </c>
      <c r="E41" s="9">
        <v>0</v>
      </c>
      <c r="F41" s="9" t="s">
        <v>19</v>
      </c>
      <c r="G41" s="9">
        <f>SUM(H41,I41)</f>
        <v>0</v>
      </c>
      <c r="H41" s="9">
        <v>0</v>
      </c>
      <c r="I41" s="9" t="s">
        <v>19</v>
      </c>
      <c r="J41" s="9">
        <f>SUM(K41,L41)</f>
        <v>0</v>
      </c>
      <c r="K41" s="9">
        <v>0</v>
      </c>
      <c r="L41" s="9" t="s">
        <v>19</v>
      </c>
    </row>
    <row r="42" spans="1:12" ht="62.25" customHeight="1">
      <c r="A42" s="7">
        <v>4230</v>
      </c>
      <c r="B42" s="8" t="s">
        <v>402</v>
      </c>
      <c r="C42" s="7" t="s">
        <v>19</v>
      </c>
      <c r="D42" s="9">
        <f>SUM(D44:D51)</f>
        <v>10588200</v>
      </c>
      <c r="E42" s="9">
        <f>SUM(E44:E51)</f>
        <v>10588200</v>
      </c>
      <c r="F42" s="9" t="s">
        <v>19</v>
      </c>
      <c r="G42" s="9">
        <f>SUM(G44:G51)</f>
        <v>10588200</v>
      </c>
      <c r="H42" s="9">
        <f>SUM(H44:H51)</f>
        <v>10588200</v>
      </c>
      <c r="I42" s="9" t="s">
        <v>19</v>
      </c>
      <c r="J42" s="9">
        <f>SUM(J44:J51)</f>
        <v>0</v>
      </c>
      <c r="K42" s="9">
        <f>SUM(K44:K51)</f>
        <v>0</v>
      </c>
      <c r="L42" s="9" t="s">
        <v>19</v>
      </c>
    </row>
    <row r="43" spans="1:12" ht="39.75" hidden="1" customHeight="1">
      <c r="A43" s="7"/>
      <c r="B43" s="8" t="s">
        <v>162</v>
      </c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39.75" hidden="1" customHeight="1">
      <c r="A44" s="7">
        <v>4231</v>
      </c>
      <c r="B44" s="8" t="s">
        <v>403</v>
      </c>
      <c r="C44" s="7" t="s">
        <v>404</v>
      </c>
      <c r="D44" s="9">
        <f t="shared" ref="D44:D51" si="5">SUM(E44,F44)</f>
        <v>0</v>
      </c>
      <c r="E44" s="9">
        <v>0</v>
      </c>
      <c r="F44" s="9" t="s">
        <v>19</v>
      </c>
      <c r="G44" s="9">
        <f t="shared" ref="G44:G51" si="6">SUM(H44,I44)</f>
        <v>0</v>
      </c>
      <c r="H44" s="9">
        <v>0</v>
      </c>
      <c r="I44" s="9" t="s">
        <v>19</v>
      </c>
      <c r="J44" s="9">
        <f t="shared" ref="J44:J51" si="7">SUM(K44,L44)</f>
        <v>0</v>
      </c>
      <c r="K44" s="9">
        <v>0</v>
      </c>
      <c r="L44" s="9" t="s">
        <v>19</v>
      </c>
    </row>
    <row r="45" spans="1:12" ht="27.75" customHeight="1">
      <c r="A45" s="7">
        <v>4232</v>
      </c>
      <c r="B45" s="8" t="s">
        <v>405</v>
      </c>
      <c r="C45" s="7" t="s">
        <v>406</v>
      </c>
      <c r="D45" s="9">
        <f t="shared" si="5"/>
        <v>1000000</v>
      </c>
      <c r="E45" s="9">
        <v>1000000</v>
      </c>
      <c r="F45" s="9" t="s">
        <v>19</v>
      </c>
      <c r="G45" s="9">
        <f t="shared" si="6"/>
        <v>1000000</v>
      </c>
      <c r="H45" s="9">
        <v>1000000</v>
      </c>
      <c r="I45" s="9" t="s">
        <v>19</v>
      </c>
      <c r="J45" s="9">
        <f t="shared" si="7"/>
        <v>0</v>
      </c>
      <c r="K45" s="9">
        <v>0</v>
      </c>
      <c r="L45" s="9" t="s">
        <v>19</v>
      </c>
    </row>
    <row r="46" spans="1:12" ht="31.5" customHeight="1">
      <c r="A46" s="7">
        <v>4233</v>
      </c>
      <c r="B46" s="8" t="s">
        <v>407</v>
      </c>
      <c r="C46" s="7" t="s">
        <v>408</v>
      </c>
      <c r="D46" s="9">
        <f t="shared" si="5"/>
        <v>500000</v>
      </c>
      <c r="E46" s="9">
        <v>500000</v>
      </c>
      <c r="F46" s="9" t="s">
        <v>19</v>
      </c>
      <c r="G46" s="9">
        <f t="shared" si="6"/>
        <v>500000</v>
      </c>
      <c r="H46" s="9">
        <v>500000</v>
      </c>
      <c r="I46" s="9" t="s">
        <v>19</v>
      </c>
      <c r="J46" s="9">
        <f t="shared" si="7"/>
        <v>0</v>
      </c>
      <c r="K46" s="9">
        <v>0</v>
      </c>
      <c r="L46" s="9" t="s">
        <v>19</v>
      </c>
    </row>
    <row r="47" spans="1:12" ht="24" customHeight="1">
      <c r="A47" s="7">
        <v>4234</v>
      </c>
      <c r="B47" s="8" t="s">
        <v>409</v>
      </c>
      <c r="C47" s="7" t="s">
        <v>410</v>
      </c>
      <c r="D47" s="9">
        <f t="shared" si="5"/>
        <v>1000000</v>
      </c>
      <c r="E47" s="9">
        <v>1000000</v>
      </c>
      <c r="F47" s="9" t="s">
        <v>19</v>
      </c>
      <c r="G47" s="9">
        <f t="shared" si="6"/>
        <v>1000000</v>
      </c>
      <c r="H47" s="9">
        <v>1000000</v>
      </c>
      <c r="I47" s="9" t="s">
        <v>19</v>
      </c>
      <c r="J47" s="9">
        <f t="shared" si="7"/>
        <v>0</v>
      </c>
      <c r="K47" s="9">
        <v>0</v>
      </c>
      <c r="L47" s="9" t="s">
        <v>19</v>
      </c>
    </row>
    <row r="48" spans="1:12" ht="29.25" customHeight="1">
      <c r="A48" s="7">
        <v>4235</v>
      </c>
      <c r="B48" s="8" t="s">
        <v>411</v>
      </c>
      <c r="C48" s="7" t="s">
        <v>412</v>
      </c>
      <c r="D48" s="9">
        <f t="shared" si="5"/>
        <v>2000000</v>
      </c>
      <c r="E48" s="9">
        <v>2000000</v>
      </c>
      <c r="F48" s="9" t="s">
        <v>19</v>
      </c>
      <c r="G48" s="9">
        <f t="shared" si="6"/>
        <v>2000000</v>
      </c>
      <c r="H48" s="9">
        <v>2000000</v>
      </c>
      <c r="I48" s="9" t="s">
        <v>19</v>
      </c>
      <c r="J48" s="9">
        <f t="shared" si="7"/>
        <v>0</v>
      </c>
      <c r="K48" s="9">
        <v>0</v>
      </c>
      <c r="L48" s="9" t="s">
        <v>19</v>
      </c>
    </row>
    <row r="49" spans="1:12" ht="29.25" customHeight="1">
      <c r="A49" s="7">
        <v>4236</v>
      </c>
      <c r="B49" s="8" t="s">
        <v>413</v>
      </c>
      <c r="C49" s="7" t="s">
        <v>414</v>
      </c>
      <c r="D49" s="9">
        <f t="shared" si="5"/>
        <v>1000000</v>
      </c>
      <c r="E49" s="9">
        <v>1000000</v>
      </c>
      <c r="F49" s="9" t="s">
        <v>19</v>
      </c>
      <c r="G49" s="9">
        <f t="shared" si="6"/>
        <v>1000000</v>
      </c>
      <c r="H49" s="9">
        <v>1000000</v>
      </c>
      <c r="I49" s="9" t="s">
        <v>19</v>
      </c>
      <c r="J49" s="9">
        <f t="shared" si="7"/>
        <v>0</v>
      </c>
      <c r="K49" s="9">
        <v>0</v>
      </c>
      <c r="L49" s="9" t="s">
        <v>19</v>
      </c>
    </row>
    <row r="50" spans="1:12" ht="39.75" hidden="1" customHeight="1">
      <c r="A50" s="7">
        <v>4237</v>
      </c>
      <c r="B50" s="8" t="s">
        <v>415</v>
      </c>
      <c r="C50" s="7" t="s">
        <v>416</v>
      </c>
      <c r="D50" s="9">
        <f t="shared" si="5"/>
        <v>0</v>
      </c>
      <c r="E50" s="9">
        <v>0</v>
      </c>
      <c r="F50" s="9" t="s">
        <v>19</v>
      </c>
      <c r="G50" s="9">
        <f t="shared" si="6"/>
        <v>0</v>
      </c>
      <c r="H50" s="9">
        <v>0</v>
      </c>
      <c r="I50" s="9" t="s">
        <v>19</v>
      </c>
      <c r="J50" s="9">
        <f t="shared" si="7"/>
        <v>0</v>
      </c>
      <c r="K50" s="9">
        <v>0</v>
      </c>
      <c r="L50" s="9" t="s">
        <v>19</v>
      </c>
    </row>
    <row r="51" spans="1:12" ht="27.75" customHeight="1">
      <c r="A51" s="7">
        <v>4238</v>
      </c>
      <c r="B51" s="8" t="s">
        <v>417</v>
      </c>
      <c r="C51" s="7" t="s">
        <v>418</v>
      </c>
      <c r="D51" s="9">
        <f t="shared" si="5"/>
        <v>5088200</v>
      </c>
      <c r="E51" s="9">
        <v>5088200</v>
      </c>
      <c r="F51" s="9" t="s">
        <v>19</v>
      </c>
      <c r="G51" s="9">
        <f t="shared" si="6"/>
        <v>5088200</v>
      </c>
      <c r="H51" s="9">
        <v>5088200</v>
      </c>
      <c r="I51" s="9" t="s">
        <v>19</v>
      </c>
      <c r="J51" s="9">
        <f t="shared" si="7"/>
        <v>0</v>
      </c>
      <c r="K51" s="9">
        <v>0</v>
      </c>
      <c r="L51" s="9" t="s">
        <v>19</v>
      </c>
    </row>
    <row r="52" spans="1:12" ht="39.75" customHeight="1">
      <c r="A52" s="7">
        <v>4240</v>
      </c>
      <c r="B52" s="8" t="s">
        <v>419</v>
      </c>
      <c r="C52" s="7" t="s">
        <v>364</v>
      </c>
      <c r="D52" s="9">
        <f>SUM(D54)</f>
        <v>10000000</v>
      </c>
      <c r="E52" s="9">
        <f>SUM(E54)</f>
        <v>10000000</v>
      </c>
      <c r="F52" s="9" t="s">
        <v>19</v>
      </c>
      <c r="G52" s="9">
        <f>SUM(G54)</f>
        <v>10000000</v>
      </c>
      <c r="H52" s="9">
        <f>SUM(H54)</f>
        <v>10000000</v>
      </c>
      <c r="I52" s="9" t="s">
        <v>19</v>
      </c>
      <c r="J52" s="9">
        <f>SUM(J54)</f>
        <v>346000</v>
      </c>
      <c r="K52" s="9">
        <f>SUM(K54)</f>
        <v>346000</v>
      </c>
      <c r="L52" s="9" t="s">
        <v>19</v>
      </c>
    </row>
    <row r="53" spans="1:12" ht="39.75" hidden="1" customHeight="1">
      <c r="A53" s="7"/>
      <c r="B53" s="8" t="s">
        <v>162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ht="30.75" customHeight="1">
      <c r="A54" s="7">
        <v>4241</v>
      </c>
      <c r="B54" s="8" t="s">
        <v>420</v>
      </c>
      <c r="C54" s="7" t="s">
        <v>421</v>
      </c>
      <c r="D54" s="9">
        <f>SUM(E54,F54)</f>
        <v>10000000</v>
      </c>
      <c r="E54" s="9">
        <v>10000000</v>
      </c>
      <c r="F54" s="9" t="s">
        <v>19</v>
      </c>
      <c r="G54" s="9">
        <f>SUM(H54,I54)</f>
        <v>10000000</v>
      </c>
      <c r="H54" s="9">
        <v>10000000</v>
      </c>
      <c r="I54" s="9" t="s">
        <v>19</v>
      </c>
      <c r="J54" s="9">
        <f>SUM(K54,L54)</f>
        <v>346000</v>
      </c>
      <c r="K54" s="9">
        <v>346000</v>
      </c>
      <c r="L54" s="9" t="s">
        <v>19</v>
      </c>
    </row>
    <row r="55" spans="1:12" ht="38.25" customHeight="1">
      <c r="A55" s="7">
        <v>4250</v>
      </c>
      <c r="B55" s="8" t="s">
        <v>422</v>
      </c>
      <c r="C55" s="7" t="s">
        <v>364</v>
      </c>
      <c r="D55" s="9">
        <f>SUM(D57:D58)</f>
        <v>34106600</v>
      </c>
      <c r="E55" s="9">
        <f>SUM(E57:E58)</f>
        <v>34106600</v>
      </c>
      <c r="F55" s="9" t="s">
        <v>19</v>
      </c>
      <c r="G55" s="9">
        <f>SUM(G57:G58)</f>
        <v>34106600</v>
      </c>
      <c r="H55" s="9">
        <f>SUM(H57:H58)</f>
        <v>34106600</v>
      </c>
      <c r="I55" s="9" t="s">
        <v>19</v>
      </c>
      <c r="J55" s="9">
        <f>SUM(J57:J58)</f>
        <v>550000</v>
      </c>
      <c r="K55" s="9">
        <f>SUM(K57:K58)</f>
        <v>550000</v>
      </c>
      <c r="L55" s="9" t="s">
        <v>19</v>
      </c>
    </row>
    <row r="56" spans="1:12" ht="39.75" hidden="1" customHeight="1">
      <c r="A56" s="7"/>
      <c r="B56" s="8" t="s">
        <v>162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39.950000000000003" customHeight="1">
      <c r="A57" s="7">
        <v>4251</v>
      </c>
      <c r="B57" s="8" t="s">
        <v>423</v>
      </c>
      <c r="C57" s="7" t="s">
        <v>424</v>
      </c>
      <c r="D57" s="9">
        <f>SUM(E57,F57)</f>
        <v>31106600</v>
      </c>
      <c r="E57" s="9">
        <v>31106600</v>
      </c>
      <c r="F57" s="9" t="s">
        <v>19</v>
      </c>
      <c r="G57" s="9">
        <f>SUM(H57,I57)</f>
        <v>31106600</v>
      </c>
      <c r="H57" s="9">
        <v>31106600</v>
      </c>
      <c r="I57" s="9" t="s">
        <v>19</v>
      </c>
      <c r="J57" s="9">
        <f>SUM(K57,L57)</f>
        <v>350000</v>
      </c>
      <c r="K57" s="9">
        <v>350000</v>
      </c>
      <c r="L57" s="9" t="s">
        <v>19</v>
      </c>
    </row>
    <row r="58" spans="1:12" ht="39.950000000000003" customHeight="1">
      <c r="A58" s="7">
        <v>4252</v>
      </c>
      <c r="B58" s="8" t="s">
        <v>425</v>
      </c>
      <c r="C58" s="7" t="s">
        <v>426</v>
      </c>
      <c r="D58" s="9">
        <f>SUM(E58,F58)</f>
        <v>3000000</v>
      </c>
      <c r="E58" s="9">
        <v>3000000</v>
      </c>
      <c r="F58" s="9" t="s">
        <v>19</v>
      </c>
      <c r="G58" s="9">
        <f>SUM(H58,I58)</f>
        <v>3000000</v>
      </c>
      <c r="H58" s="9">
        <v>3000000</v>
      </c>
      <c r="I58" s="9" t="s">
        <v>19</v>
      </c>
      <c r="J58" s="9">
        <f>SUM(K58,L58)</f>
        <v>200000</v>
      </c>
      <c r="K58" s="9">
        <v>200000</v>
      </c>
      <c r="L58" s="9" t="s">
        <v>19</v>
      </c>
    </row>
    <row r="59" spans="1:12" ht="38.25" customHeight="1">
      <c r="A59" s="7">
        <v>4260</v>
      </c>
      <c r="B59" s="8" t="s">
        <v>427</v>
      </c>
      <c r="C59" s="7" t="s">
        <v>364</v>
      </c>
      <c r="D59" s="9">
        <f>SUM(D61:D68)</f>
        <v>24072000</v>
      </c>
      <c r="E59" s="9">
        <f>SUM(E61:E68)</f>
        <v>24072000</v>
      </c>
      <c r="F59" s="9" t="s">
        <v>19</v>
      </c>
      <c r="G59" s="9">
        <f>SUM(G61:G68)</f>
        <v>24072000</v>
      </c>
      <c r="H59" s="9">
        <f>SUM(H61:H68)</f>
        <v>24072000</v>
      </c>
      <c r="I59" s="9" t="s">
        <v>19</v>
      </c>
      <c r="J59" s="9">
        <f>SUM(J61:J68)</f>
        <v>648240</v>
      </c>
      <c r="K59" s="9">
        <f>SUM(K61:K68)</f>
        <v>648240</v>
      </c>
      <c r="L59" s="9" t="s">
        <v>19</v>
      </c>
    </row>
    <row r="60" spans="1:12" ht="0.75" hidden="1" customHeight="1">
      <c r="A60" s="7"/>
      <c r="B60" s="8" t="s">
        <v>162</v>
      </c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ht="39" customHeight="1">
      <c r="A61" s="7">
        <v>4261</v>
      </c>
      <c r="B61" s="8" t="s">
        <v>428</v>
      </c>
      <c r="C61" s="7" t="s">
        <v>429</v>
      </c>
      <c r="D61" s="9">
        <f t="shared" ref="D61:D68" si="8">SUM(E61,F61)</f>
        <v>3000000</v>
      </c>
      <c r="E61" s="9">
        <v>3000000</v>
      </c>
      <c r="F61" s="9" t="s">
        <v>19</v>
      </c>
      <c r="G61" s="9">
        <f t="shared" ref="G61:G68" si="9">SUM(H61,I61)</f>
        <v>3000000</v>
      </c>
      <c r="H61" s="9">
        <v>3000000</v>
      </c>
      <c r="I61" s="9" t="s">
        <v>19</v>
      </c>
      <c r="J61" s="9">
        <f t="shared" ref="J61:J68" si="10">SUM(K61,L61)</f>
        <v>136000</v>
      </c>
      <c r="K61" s="9">
        <v>136000</v>
      </c>
      <c r="L61" s="9" t="s">
        <v>19</v>
      </c>
    </row>
    <row r="62" spans="1:12" ht="39.75" hidden="1" customHeight="1">
      <c r="A62" s="7">
        <v>4262</v>
      </c>
      <c r="B62" s="8" t="s">
        <v>430</v>
      </c>
      <c r="C62" s="7" t="s">
        <v>431</v>
      </c>
      <c r="D62" s="9">
        <f t="shared" si="8"/>
        <v>0</v>
      </c>
      <c r="E62" s="9">
        <v>0</v>
      </c>
      <c r="F62" s="9" t="s">
        <v>19</v>
      </c>
      <c r="G62" s="9">
        <f t="shared" si="9"/>
        <v>0</v>
      </c>
      <c r="H62" s="9">
        <v>0</v>
      </c>
      <c r="I62" s="9" t="s">
        <v>19</v>
      </c>
      <c r="J62" s="9">
        <f t="shared" si="10"/>
        <v>0</v>
      </c>
      <c r="K62" s="9">
        <v>0</v>
      </c>
      <c r="L62" s="9" t="s">
        <v>19</v>
      </c>
    </row>
    <row r="63" spans="1:12" ht="39.75" hidden="1" customHeight="1">
      <c r="A63" s="7">
        <v>4263</v>
      </c>
      <c r="B63" s="8" t="s">
        <v>432</v>
      </c>
      <c r="C63" s="7" t="s">
        <v>433</v>
      </c>
      <c r="D63" s="9">
        <f t="shared" si="8"/>
        <v>0</v>
      </c>
      <c r="E63" s="9">
        <v>0</v>
      </c>
      <c r="F63" s="9" t="s">
        <v>19</v>
      </c>
      <c r="G63" s="9">
        <f t="shared" si="9"/>
        <v>0</v>
      </c>
      <c r="H63" s="9">
        <v>0</v>
      </c>
      <c r="I63" s="9" t="s">
        <v>19</v>
      </c>
      <c r="J63" s="9">
        <f t="shared" si="10"/>
        <v>0</v>
      </c>
      <c r="K63" s="9">
        <v>0</v>
      </c>
      <c r="L63" s="9" t="s">
        <v>19</v>
      </c>
    </row>
    <row r="64" spans="1:12" ht="36.75" customHeight="1">
      <c r="A64" s="7">
        <v>4264</v>
      </c>
      <c r="B64" s="8" t="s">
        <v>434</v>
      </c>
      <c r="C64" s="7" t="s">
        <v>435</v>
      </c>
      <c r="D64" s="9">
        <f t="shared" si="8"/>
        <v>2072000</v>
      </c>
      <c r="E64" s="9">
        <v>2072000</v>
      </c>
      <c r="F64" s="9" t="s">
        <v>19</v>
      </c>
      <c r="G64" s="9">
        <f t="shared" si="9"/>
        <v>2072000</v>
      </c>
      <c r="H64" s="9">
        <v>2072000</v>
      </c>
      <c r="I64" s="9" t="s">
        <v>19</v>
      </c>
      <c r="J64" s="9">
        <f t="shared" si="10"/>
        <v>85400</v>
      </c>
      <c r="K64" s="9">
        <v>85400</v>
      </c>
      <c r="L64" s="9" t="s">
        <v>19</v>
      </c>
    </row>
    <row r="65" spans="1:12" ht="39.75" hidden="1" customHeight="1">
      <c r="A65" s="7">
        <v>4265</v>
      </c>
      <c r="B65" s="8" t="s">
        <v>436</v>
      </c>
      <c r="C65" s="7" t="s">
        <v>437</v>
      </c>
      <c r="D65" s="9">
        <f t="shared" si="8"/>
        <v>0</v>
      </c>
      <c r="E65" s="9">
        <v>0</v>
      </c>
      <c r="F65" s="9" t="s">
        <v>19</v>
      </c>
      <c r="G65" s="9">
        <f t="shared" si="9"/>
        <v>0</v>
      </c>
      <c r="H65" s="9">
        <v>0</v>
      </c>
      <c r="I65" s="9" t="s">
        <v>19</v>
      </c>
      <c r="J65" s="9">
        <f t="shared" si="10"/>
        <v>0</v>
      </c>
      <c r="K65" s="9">
        <v>0</v>
      </c>
      <c r="L65" s="9" t="s">
        <v>19</v>
      </c>
    </row>
    <row r="66" spans="1:12" ht="39.75" hidden="1" customHeight="1">
      <c r="A66" s="7">
        <v>4266</v>
      </c>
      <c r="B66" s="8" t="s">
        <v>438</v>
      </c>
      <c r="C66" s="7" t="s">
        <v>439</v>
      </c>
      <c r="D66" s="9">
        <f t="shared" si="8"/>
        <v>0</v>
      </c>
      <c r="E66" s="9">
        <v>0</v>
      </c>
      <c r="F66" s="9" t="s">
        <v>19</v>
      </c>
      <c r="G66" s="9">
        <f t="shared" si="9"/>
        <v>0</v>
      </c>
      <c r="H66" s="9">
        <v>0</v>
      </c>
      <c r="I66" s="9" t="s">
        <v>19</v>
      </c>
      <c r="J66" s="9">
        <f t="shared" si="10"/>
        <v>0</v>
      </c>
      <c r="K66" s="9">
        <v>0</v>
      </c>
      <c r="L66" s="9" t="s">
        <v>19</v>
      </c>
    </row>
    <row r="67" spans="1:12" ht="39.950000000000003" customHeight="1">
      <c r="A67" s="7">
        <v>4267</v>
      </c>
      <c r="B67" s="8" t="s">
        <v>440</v>
      </c>
      <c r="C67" s="7" t="s">
        <v>441</v>
      </c>
      <c r="D67" s="9">
        <f t="shared" si="8"/>
        <v>3000000</v>
      </c>
      <c r="E67" s="9">
        <v>3000000</v>
      </c>
      <c r="F67" s="9" t="s">
        <v>19</v>
      </c>
      <c r="G67" s="9">
        <f t="shared" si="9"/>
        <v>3000000</v>
      </c>
      <c r="H67" s="9">
        <v>3000000</v>
      </c>
      <c r="I67" s="9" t="s">
        <v>19</v>
      </c>
      <c r="J67" s="9">
        <f t="shared" si="10"/>
        <v>311100</v>
      </c>
      <c r="K67" s="9">
        <v>311100</v>
      </c>
      <c r="L67" s="9" t="s">
        <v>19</v>
      </c>
    </row>
    <row r="68" spans="1:12" ht="30.75" customHeight="1">
      <c r="A68" s="7">
        <v>4268</v>
      </c>
      <c r="B68" s="8" t="s">
        <v>442</v>
      </c>
      <c r="C68" s="7" t="s">
        <v>443</v>
      </c>
      <c r="D68" s="9">
        <f t="shared" si="8"/>
        <v>16000000</v>
      </c>
      <c r="E68" s="9">
        <v>16000000</v>
      </c>
      <c r="F68" s="9" t="s">
        <v>19</v>
      </c>
      <c r="G68" s="9">
        <f t="shared" si="9"/>
        <v>16000000</v>
      </c>
      <c r="H68" s="9">
        <v>16000000</v>
      </c>
      <c r="I68" s="9" t="s">
        <v>19</v>
      </c>
      <c r="J68" s="9">
        <f t="shared" si="10"/>
        <v>115740</v>
      </c>
      <c r="K68" s="9">
        <v>115740</v>
      </c>
      <c r="L68" s="9" t="s">
        <v>19</v>
      </c>
    </row>
    <row r="69" spans="1:12" ht="1.5" hidden="1" customHeight="1">
      <c r="A69" s="7">
        <v>4300</v>
      </c>
      <c r="B69" s="8" t="s">
        <v>444</v>
      </c>
      <c r="C69" s="7" t="s">
        <v>364</v>
      </c>
      <c r="D69" s="9">
        <f>SUM(D71,D75,D79)</f>
        <v>0</v>
      </c>
      <c r="E69" s="9">
        <f>SUM(E71,E75,E79)</f>
        <v>0</v>
      </c>
      <c r="F69" s="9" t="s">
        <v>19</v>
      </c>
      <c r="G69" s="9">
        <f>SUM(G71,G75,G79)</f>
        <v>0</v>
      </c>
      <c r="H69" s="9">
        <f>SUM(H71,H75,H79)</f>
        <v>0</v>
      </c>
      <c r="I69" s="9" t="s">
        <v>19</v>
      </c>
      <c r="J69" s="9">
        <f>SUM(J71,J75,J79)</f>
        <v>0</v>
      </c>
      <c r="K69" s="9">
        <f>SUM(K71,K75,K79)</f>
        <v>0</v>
      </c>
      <c r="L69" s="9" t="s">
        <v>19</v>
      </c>
    </row>
    <row r="70" spans="1:12" ht="39.75" hidden="1" customHeight="1">
      <c r="A70" s="7"/>
      <c r="B70" s="8" t="s">
        <v>362</v>
      </c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ht="39.75" hidden="1" customHeight="1">
      <c r="A71" s="7">
        <v>4310</v>
      </c>
      <c r="B71" s="8" t="s">
        <v>445</v>
      </c>
      <c r="C71" s="7" t="s">
        <v>364</v>
      </c>
      <c r="D71" s="9">
        <f>SUM(D73:D74)</f>
        <v>0</v>
      </c>
      <c r="E71" s="9">
        <f>SUM(E73:E74)</f>
        <v>0</v>
      </c>
      <c r="F71" s="9" t="s">
        <v>19</v>
      </c>
      <c r="G71" s="9">
        <f>SUM(G73:G74)</f>
        <v>0</v>
      </c>
      <c r="H71" s="9">
        <f>SUM(H73:H74)</f>
        <v>0</v>
      </c>
      <c r="I71" s="9" t="s">
        <v>19</v>
      </c>
      <c r="J71" s="9">
        <f>SUM(J73:J74)</f>
        <v>0</v>
      </c>
      <c r="K71" s="9">
        <f>SUM(K73:K74)</f>
        <v>0</v>
      </c>
      <c r="L71" s="9" t="s">
        <v>19</v>
      </c>
    </row>
    <row r="72" spans="1:12" ht="39.75" hidden="1" customHeight="1">
      <c r="A72" s="7"/>
      <c r="B72" s="8" t="s">
        <v>162</v>
      </c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ht="39.75" hidden="1" customHeight="1">
      <c r="A73" s="7">
        <v>4311</v>
      </c>
      <c r="B73" s="8" t="s">
        <v>446</v>
      </c>
      <c r="C73" s="7" t="s">
        <v>447</v>
      </c>
      <c r="D73" s="9">
        <f>SUM(E73,F73)</f>
        <v>0</v>
      </c>
      <c r="E73" s="9">
        <v>0</v>
      </c>
      <c r="F73" s="9" t="s">
        <v>19</v>
      </c>
      <c r="G73" s="9">
        <f>SUM(H73,I73)</f>
        <v>0</v>
      </c>
      <c r="H73" s="9">
        <v>0</v>
      </c>
      <c r="I73" s="9" t="s">
        <v>19</v>
      </c>
      <c r="J73" s="9">
        <f>SUM(K73,L73)</f>
        <v>0</v>
      </c>
      <c r="K73" s="9">
        <v>0</v>
      </c>
      <c r="L73" s="9" t="s">
        <v>19</v>
      </c>
    </row>
    <row r="74" spans="1:12" ht="39.75" hidden="1" customHeight="1">
      <c r="A74" s="7">
        <v>4312</v>
      </c>
      <c r="B74" s="8" t="s">
        <v>448</v>
      </c>
      <c r="C74" s="7" t="s">
        <v>449</v>
      </c>
      <c r="D74" s="9">
        <f>SUM(E74,F74)</f>
        <v>0</v>
      </c>
      <c r="E74" s="9">
        <v>0</v>
      </c>
      <c r="F74" s="9" t="s">
        <v>19</v>
      </c>
      <c r="G74" s="9">
        <f>SUM(H74,I74)</f>
        <v>0</v>
      </c>
      <c r="H74" s="9">
        <v>0</v>
      </c>
      <c r="I74" s="9" t="s">
        <v>19</v>
      </c>
      <c r="J74" s="9">
        <f>SUM(K74,L74)</f>
        <v>0</v>
      </c>
      <c r="K74" s="9">
        <v>0</v>
      </c>
      <c r="L74" s="9" t="s">
        <v>19</v>
      </c>
    </row>
    <row r="75" spans="1:12" ht="39.75" hidden="1" customHeight="1">
      <c r="A75" s="7">
        <v>4320</v>
      </c>
      <c r="B75" s="8" t="s">
        <v>450</v>
      </c>
      <c r="C75" s="7" t="s">
        <v>364</v>
      </c>
      <c r="D75" s="9">
        <f>SUM(D77:D78)</f>
        <v>0</v>
      </c>
      <c r="E75" s="9">
        <f>SUM(E77:E78)</f>
        <v>0</v>
      </c>
      <c r="F75" s="9" t="s">
        <v>19</v>
      </c>
      <c r="G75" s="9">
        <f>SUM(G77:G78)</f>
        <v>0</v>
      </c>
      <c r="H75" s="9">
        <f>SUM(H77:H78)</f>
        <v>0</v>
      </c>
      <c r="I75" s="9" t="s">
        <v>19</v>
      </c>
      <c r="J75" s="9">
        <f>SUM(J77:J78)</f>
        <v>0</v>
      </c>
      <c r="K75" s="9">
        <f>SUM(K77:K78)</f>
        <v>0</v>
      </c>
      <c r="L75" s="9" t="s">
        <v>19</v>
      </c>
    </row>
    <row r="76" spans="1:12" ht="39.75" hidden="1" customHeight="1">
      <c r="A76" s="7"/>
      <c r="B76" s="8" t="s">
        <v>162</v>
      </c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ht="39.75" hidden="1" customHeight="1">
      <c r="A77" s="7">
        <v>4321</v>
      </c>
      <c r="B77" s="8" t="s">
        <v>451</v>
      </c>
      <c r="C77" s="7" t="s">
        <v>452</v>
      </c>
      <c r="D77" s="9">
        <f>SUM(E77,F77)</f>
        <v>0</v>
      </c>
      <c r="E77" s="9">
        <v>0</v>
      </c>
      <c r="F77" s="9" t="s">
        <v>19</v>
      </c>
      <c r="G77" s="9">
        <f>SUM(H77,I77)</f>
        <v>0</v>
      </c>
      <c r="H77" s="9">
        <v>0</v>
      </c>
      <c r="I77" s="9" t="s">
        <v>19</v>
      </c>
      <c r="J77" s="9">
        <f>SUM(K77,L77)</f>
        <v>0</v>
      </c>
      <c r="K77" s="9">
        <v>0</v>
      </c>
      <c r="L77" s="9" t="s">
        <v>19</v>
      </c>
    </row>
    <row r="78" spans="1:12" ht="39.75" hidden="1" customHeight="1">
      <c r="A78" s="7">
        <v>4322</v>
      </c>
      <c r="B78" s="8" t="s">
        <v>453</v>
      </c>
      <c r="C78" s="7" t="s">
        <v>454</v>
      </c>
      <c r="D78" s="9">
        <f>SUM(E78,F78)</f>
        <v>0</v>
      </c>
      <c r="E78" s="9">
        <v>0</v>
      </c>
      <c r="F78" s="9" t="s">
        <v>19</v>
      </c>
      <c r="G78" s="9">
        <f>SUM(H78,I78)</f>
        <v>0</v>
      </c>
      <c r="H78" s="9">
        <v>0</v>
      </c>
      <c r="I78" s="9" t="s">
        <v>19</v>
      </c>
      <c r="J78" s="9">
        <f>SUM(K78,L78)</f>
        <v>0</v>
      </c>
      <c r="K78" s="9">
        <v>0</v>
      </c>
      <c r="L78" s="9" t="s">
        <v>19</v>
      </c>
    </row>
    <row r="79" spans="1:12" ht="39.75" hidden="1" customHeight="1">
      <c r="A79" s="7">
        <v>4330</v>
      </c>
      <c r="B79" s="8" t="s">
        <v>455</v>
      </c>
      <c r="C79" s="7" t="s">
        <v>364</v>
      </c>
      <c r="D79" s="9">
        <f>SUM(D81:D83)</f>
        <v>0</v>
      </c>
      <c r="E79" s="9">
        <f>SUM(E81:E83)</f>
        <v>0</v>
      </c>
      <c r="F79" s="9" t="s">
        <v>19</v>
      </c>
      <c r="G79" s="9">
        <f>SUM(G81:G83)</f>
        <v>0</v>
      </c>
      <c r="H79" s="9">
        <f>SUM(H81:H83)</f>
        <v>0</v>
      </c>
      <c r="I79" s="9" t="s">
        <v>19</v>
      </c>
      <c r="J79" s="9">
        <f>SUM(J81:J83)</f>
        <v>0</v>
      </c>
      <c r="K79" s="9">
        <f>SUM(K81:K83)</f>
        <v>0</v>
      </c>
      <c r="L79" s="9" t="s">
        <v>19</v>
      </c>
    </row>
    <row r="80" spans="1:12" ht="39.75" hidden="1" customHeight="1">
      <c r="A80" s="7"/>
      <c r="B80" s="8" t="s">
        <v>162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ht="39.75" hidden="1" customHeight="1">
      <c r="A81" s="7">
        <v>4331</v>
      </c>
      <c r="B81" s="8" t="s">
        <v>456</v>
      </c>
      <c r="C81" s="7" t="s">
        <v>457</v>
      </c>
      <c r="D81" s="9">
        <f>SUM(E81,F81)</f>
        <v>0</v>
      </c>
      <c r="E81" s="9">
        <v>0</v>
      </c>
      <c r="F81" s="9" t="s">
        <v>19</v>
      </c>
      <c r="G81" s="9">
        <f>SUM(H81,I81)</f>
        <v>0</v>
      </c>
      <c r="H81" s="9">
        <v>0</v>
      </c>
      <c r="I81" s="9" t="s">
        <v>19</v>
      </c>
      <c r="J81" s="9">
        <f>SUM(K81,L81)</f>
        <v>0</v>
      </c>
      <c r="K81" s="9">
        <v>0</v>
      </c>
      <c r="L81" s="9" t="s">
        <v>19</v>
      </c>
    </row>
    <row r="82" spans="1:12" ht="39.75" hidden="1" customHeight="1">
      <c r="A82" s="7">
        <v>4332</v>
      </c>
      <c r="B82" s="8" t="s">
        <v>458</v>
      </c>
      <c r="C82" s="7" t="s">
        <v>459</v>
      </c>
      <c r="D82" s="9">
        <f>SUM(E82,F82)</f>
        <v>0</v>
      </c>
      <c r="E82" s="9">
        <v>0</v>
      </c>
      <c r="F82" s="9" t="s">
        <v>19</v>
      </c>
      <c r="G82" s="9">
        <f>SUM(H82,I82)</f>
        <v>0</v>
      </c>
      <c r="H82" s="9">
        <v>0</v>
      </c>
      <c r="I82" s="9" t="s">
        <v>19</v>
      </c>
      <c r="J82" s="9">
        <f>SUM(K82,L82)</f>
        <v>0</v>
      </c>
      <c r="K82" s="9">
        <v>0</v>
      </c>
      <c r="L82" s="9" t="s">
        <v>19</v>
      </c>
    </row>
    <row r="83" spans="1:12" ht="39.75" hidden="1" customHeight="1">
      <c r="A83" s="7">
        <v>4333</v>
      </c>
      <c r="B83" s="8" t="s">
        <v>460</v>
      </c>
      <c r="C83" s="7" t="s">
        <v>461</v>
      </c>
      <c r="D83" s="9">
        <f>SUM(E83,F83)</f>
        <v>0</v>
      </c>
      <c r="E83" s="9">
        <v>0</v>
      </c>
      <c r="F83" s="9" t="s">
        <v>19</v>
      </c>
      <c r="G83" s="9">
        <f>SUM(H83,I83)</f>
        <v>0</v>
      </c>
      <c r="H83" s="9">
        <v>0</v>
      </c>
      <c r="I83" s="9" t="s">
        <v>19</v>
      </c>
      <c r="J83" s="9">
        <f>SUM(K83,L83)</f>
        <v>0</v>
      </c>
      <c r="K83" s="9">
        <v>0</v>
      </c>
      <c r="L83" s="9" t="s">
        <v>19</v>
      </c>
    </row>
    <row r="84" spans="1:12" ht="39.75" hidden="1" customHeight="1">
      <c r="A84" s="7">
        <v>4400</v>
      </c>
      <c r="B84" s="8" t="s">
        <v>462</v>
      </c>
      <c r="C84" s="7" t="s">
        <v>364</v>
      </c>
      <c r="D84" s="9">
        <f>SUM(D86,D90)</f>
        <v>0</v>
      </c>
      <c r="E84" s="9">
        <f>SUM(E86,E90)</f>
        <v>0</v>
      </c>
      <c r="F84" s="9" t="s">
        <v>19</v>
      </c>
      <c r="G84" s="9">
        <f>SUM(G86,G90)</f>
        <v>0</v>
      </c>
      <c r="H84" s="9">
        <f>SUM(H86,H90)</f>
        <v>0</v>
      </c>
      <c r="I84" s="9" t="s">
        <v>19</v>
      </c>
      <c r="J84" s="9">
        <f>SUM(J86,J90)</f>
        <v>0</v>
      </c>
      <c r="K84" s="9">
        <f>SUM(K86,K90)</f>
        <v>0</v>
      </c>
      <c r="L84" s="9" t="s">
        <v>19</v>
      </c>
    </row>
    <row r="85" spans="1:12" ht="39.75" hidden="1" customHeight="1">
      <c r="A85" s="7"/>
      <c r="B85" s="8" t="s">
        <v>362</v>
      </c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ht="39.75" hidden="1" customHeight="1">
      <c r="A86" s="7">
        <v>4410</v>
      </c>
      <c r="B86" s="8" t="s">
        <v>463</v>
      </c>
      <c r="C86" s="7" t="s">
        <v>364</v>
      </c>
      <c r="D86" s="9">
        <f>SUM(D88:D89)</f>
        <v>0</v>
      </c>
      <c r="E86" s="9">
        <f>SUM(E88:E89)</f>
        <v>0</v>
      </c>
      <c r="F86" s="9" t="s">
        <v>19</v>
      </c>
      <c r="G86" s="9">
        <f>SUM(G88:G89)</f>
        <v>0</v>
      </c>
      <c r="H86" s="9">
        <f>SUM(H88:H89)</f>
        <v>0</v>
      </c>
      <c r="I86" s="9" t="s">
        <v>19</v>
      </c>
      <c r="J86" s="9">
        <f>SUM(J88:J89)</f>
        <v>0</v>
      </c>
      <c r="K86" s="9">
        <f>SUM(K88:K89)</f>
        <v>0</v>
      </c>
      <c r="L86" s="9" t="s">
        <v>19</v>
      </c>
    </row>
    <row r="87" spans="1:12" ht="39.75" hidden="1" customHeight="1">
      <c r="A87" s="7"/>
      <c r="B87" s="8" t="s">
        <v>162</v>
      </c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 ht="39.75" hidden="1" customHeight="1">
      <c r="A88" s="7">
        <v>4411</v>
      </c>
      <c r="B88" s="8" t="s">
        <v>464</v>
      </c>
      <c r="C88" s="7" t="s">
        <v>465</v>
      </c>
      <c r="D88" s="9">
        <f>SUM(E88,F88)</f>
        <v>0</v>
      </c>
      <c r="E88" s="9">
        <v>0</v>
      </c>
      <c r="F88" s="9" t="s">
        <v>19</v>
      </c>
      <c r="G88" s="9">
        <f>SUM(H88,I88)</f>
        <v>0</v>
      </c>
      <c r="H88" s="9">
        <v>0</v>
      </c>
      <c r="I88" s="9" t="s">
        <v>19</v>
      </c>
      <c r="J88" s="9">
        <f>SUM(K88,L88)</f>
        <v>0</v>
      </c>
      <c r="K88" s="9">
        <v>0</v>
      </c>
      <c r="L88" s="9" t="s">
        <v>19</v>
      </c>
    </row>
    <row r="89" spans="1:12" ht="39.75" hidden="1" customHeight="1">
      <c r="A89" s="7">
        <v>4412</v>
      </c>
      <c r="B89" s="8" t="s">
        <v>466</v>
      </c>
      <c r="C89" s="7" t="s">
        <v>467</v>
      </c>
      <c r="D89" s="9">
        <f>SUM(E89,F89)</f>
        <v>0</v>
      </c>
      <c r="E89" s="9">
        <v>0</v>
      </c>
      <c r="F89" s="9" t="s">
        <v>19</v>
      </c>
      <c r="G89" s="9">
        <f>SUM(H89,I89)</f>
        <v>0</v>
      </c>
      <c r="H89" s="9">
        <v>0</v>
      </c>
      <c r="I89" s="9" t="s">
        <v>19</v>
      </c>
      <c r="J89" s="9">
        <f>SUM(K89,L89)</f>
        <v>0</v>
      </c>
      <c r="K89" s="9">
        <v>0</v>
      </c>
      <c r="L89" s="9" t="s">
        <v>19</v>
      </c>
    </row>
    <row r="90" spans="1:12" ht="39.75" hidden="1" customHeight="1">
      <c r="A90" s="7">
        <v>4420</v>
      </c>
      <c r="B90" s="8" t="s">
        <v>468</v>
      </c>
      <c r="C90" s="7" t="s">
        <v>364</v>
      </c>
      <c r="D90" s="9">
        <f>SUM(D92:D93)</f>
        <v>0</v>
      </c>
      <c r="E90" s="9">
        <f>SUM(E92:E93)</f>
        <v>0</v>
      </c>
      <c r="F90" s="9" t="s">
        <v>19</v>
      </c>
      <c r="G90" s="9">
        <f>SUM(G92:G93)</f>
        <v>0</v>
      </c>
      <c r="H90" s="9">
        <f>SUM(H92:H93)</f>
        <v>0</v>
      </c>
      <c r="I90" s="9" t="s">
        <v>19</v>
      </c>
      <c r="J90" s="9">
        <f>SUM(J92:J93)</f>
        <v>0</v>
      </c>
      <c r="K90" s="9">
        <f>SUM(K92:K93)</f>
        <v>0</v>
      </c>
      <c r="L90" s="9" t="s">
        <v>19</v>
      </c>
    </row>
    <row r="91" spans="1:12" ht="39.75" hidden="1" customHeight="1">
      <c r="A91" s="7"/>
      <c r="B91" s="8" t="s">
        <v>162</v>
      </c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t="39.75" hidden="1" customHeight="1">
      <c r="A92" s="7">
        <v>4421</v>
      </c>
      <c r="B92" s="8" t="s">
        <v>469</v>
      </c>
      <c r="C92" s="7" t="s">
        <v>470</v>
      </c>
      <c r="D92" s="9">
        <f>SUM(E92,F92)</f>
        <v>0</v>
      </c>
      <c r="E92" s="9">
        <v>0</v>
      </c>
      <c r="F92" s="9" t="s">
        <v>19</v>
      </c>
      <c r="G92" s="9">
        <f>SUM(H92,I92)</f>
        <v>0</v>
      </c>
      <c r="H92" s="9">
        <v>0</v>
      </c>
      <c r="I92" s="9" t="s">
        <v>19</v>
      </c>
      <c r="J92" s="9">
        <f>SUM(K92,L92)</f>
        <v>0</v>
      </c>
      <c r="K92" s="9">
        <v>0</v>
      </c>
      <c r="L92" s="9" t="s">
        <v>19</v>
      </c>
    </row>
    <row r="93" spans="1:12" ht="39.75" hidden="1" customHeight="1">
      <c r="A93" s="7">
        <v>4422</v>
      </c>
      <c r="B93" s="8" t="s">
        <v>471</v>
      </c>
      <c r="C93" s="7" t="s">
        <v>472</v>
      </c>
      <c r="D93" s="9">
        <f>SUM(E93,F93)</f>
        <v>0</v>
      </c>
      <c r="E93" s="9">
        <v>0</v>
      </c>
      <c r="F93" s="9" t="s">
        <v>19</v>
      </c>
      <c r="G93" s="9">
        <f>SUM(H93,I93)</f>
        <v>0</v>
      </c>
      <c r="H93" s="9">
        <v>0</v>
      </c>
      <c r="I93" s="9" t="s">
        <v>19</v>
      </c>
      <c r="J93" s="9">
        <f>SUM(K93,L93)</f>
        <v>0</v>
      </c>
      <c r="K93" s="9">
        <v>0</v>
      </c>
      <c r="L93" s="9" t="s">
        <v>19</v>
      </c>
    </row>
    <row r="94" spans="1:12" ht="36.75" customHeight="1">
      <c r="A94" s="7">
        <v>4500</v>
      </c>
      <c r="B94" s="8" t="s">
        <v>473</v>
      </c>
      <c r="C94" s="7"/>
      <c r="D94" s="9">
        <f>SUM(D96,D100,D104,D112)</f>
        <v>22000000</v>
      </c>
      <c r="E94" s="9">
        <f>SUM(E96,E100,E104,E112)</f>
        <v>22000000</v>
      </c>
      <c r="F94" s="9" t="s">
        <v>19</v>
      </c>
      <c r="G94" s="9">
        <f>SUM(G96,G100,G104,G112)</f>
        <v>22000000</v>
      </c>
      <c r="H94" s="9">
        <f>SUM(H96,H100,H104,H112)</f>
        <v>22000000</v>
      </c>
      <c r="I94" s="9" t="s">
        <v>19</v>
      </c>
      <c r="J94" s="9">
        <f>SUM(J96,J100,J104,J112)</f>
        <v>0</v>
      </c>
      <c r="K94" s="9">
        <f>SUM(K96,K100,K104,K112)</f>
        <v>0</v>
      </c>
      <c r="L94" s="9" t="s">
        <v>19</v>
      </c>
    </row>
    <row r="95" spans="1:12" ht="39.75" hidden="1" customHeight="1">
      <c r="A95" s="7"/>
      <c r="B95" s="8" t="s">
        <v>362</v>
      </c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ht="39.75" hidden="1" customHeight="1">
      <c r="A96" s="7">
        <v>4510</v>
      </c>
      <c r="B96" s="8" t="s">
        <v>474</v>
      </c>
      <c r="C96" s="7" t="s">
        <v>364</v>
      </c>
      <c r="D96" s="9">
        <f>SUM(D98:D99)</f>
        <v>0</v>
      </c>
      <c r="E96" s="9">
        <f>SUM(E98:E99)</f>
        <v>0</v>
      </c>
      <c r="F96" s="9" t="s">
        <v>19</v>
      </c>
      <c r="G96" s="9">
        <f>SUM(G98:G99)</f>
        <v>0</v>
      </c>
      <c r="H96" s="9">
        <f>SUM(H98:H99)</f>
        <v>0</v>
      </c>
      <c r="I96" s="9" t="s">
        <v>19</v>
      </c>
      <c r="J96" s="9">
        <f>SUM(J98:J99)</f>
        <v>0</v>
      </c>
      <c r="K96" s="9">
        <f>SUM(K98:K99)</f>
        <v>0</v>
      </c>
      <c r="L96" s="9" t="s">
        <v>19</v>
      </c>
    </row>
    <row r="97" spans="1:12" ht="39.75" hidden="1" customHeight="1">
      <c r="A97" s="7"/>
      <c r="B97" s="8" t="s">
        <v>162</v>
      </c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 ht="39.75" hidden="1" customHeight="1">
      <c r="A98" s="7">
        <v>4511</v>
      </c>
      <c r="B98" s="8" t="s">
        <v>475</v>
      </c>
      <c r="C98" s="7" t="s">
        <v>476</v>
      </c>
      <c r="D98" s="9">
        <f>SUM(E98,F98)</f>
        <v>0</v>
      </c>
      <c r="E98" s="9">
        <v>0</v>
      </c>
      <c r="F98" s="9" t="s">
        <v>19</v>
      </c>
      <c r="G98" s="9">
        <f>SUM(H98,I98)</f>
        <v>0</v>
      </c>
      <c r="H98" s="9">
        <v>0</v>
      </c>
      <c r="I98" s="9" t="s">
        <v>19</v>
      </c>
      <c r="J98" s="9">
        <f>SUM(K98,L98)</f>
        <v>0</v>
      </c>
      <c r="K98" s="9">
        <v>0</v>
      </c>
      <c r="L98" s="9" t="s">
        <v>19</v>
      </c>
    </row>
    <row r="99" spans="1:12" ht="39.75" hidden="1" customHeight="1">
      <c r="A99" s="7">
        <v>4512</v>
      </c>
      <c r="B99" s="8" t="s">
        <v>477</v>
      </c>
      <c r="C99" s="7" t="s">
        <v>478</v>
      </c>
      <c r="D99" s="9">
        <f>SUM(E99,F99)</f>
        <v>0</v>
      </c>
      <c r="E99" s="9">
        <v>0</v>
      </c>
      <c r="F99" s="9" t="s">
        <v>19</v>
      </c>
      <c r="G99" s="9">
        <f>SUM(H99,I99)</f>
        <v>0</v>
      </c>
      <c r="H99" s="9">
        <v>0</v>
      </c>
      <c r="I99" s="9" t="s">
        <v>19</v>
      </c>
      <c r="J99" s="9">
        <f>SUM(K99,L99)</f>
        <v>0</v>
      </c>
      <c r="K99" s="9">
        <v>0</v>
      </c>
      <c r="L99" s="9" t="s">
        <v>19</v>
      </c>
    </row>
    <row r="100" spans="1:12" ht="39.75" hidden="1" customHeight="1">
      <c r="A100" s="7">
        <v>4520</v>
      </c>
      <c r="B100" s="8" t="s">
        <v>479</v>
      </c>
      <c r="C100" s="7" t="s">
        <v>364</v>
      </c>
      <c r="D100" s="9">
        <f>SUM(D102:D103)</f>
        <v>0</v>
      </c>
      <c r="E100" s="9">
        <f>SUM(E102:E103)</f>
        <v>0</v>
      </c>
      <c r="F100" s="9" t="s">
        <v>19</v>
      </c>
      <c r="G100" s="9">
        <f>SUM(G102:G103)</f>
        <v>0</v>
      </c>
      <c r="H100" s="9">
        <f>SUM(H102:H103)</f>
        <v>0</v>
      </c>
      <c r="I100" s="9" t="s">
        <v>19</v>
      </c>
      <c r="J100" s="9">
        <f>SUM(J102:J103)</f>
        <v>0</v>
      </c>
      <c r="K100" s="9">
        <f>SUM(K102:K103)</f>
        <v>0</v>
      </c>
      <c r="L100" s="9" t="s">
        <v>19</v>
      </c>
    </row>
    <row r="101" spans="1:12" ht="39.75" hidden="1" customHeight="1">
      <c r="A101" s="7"/>
      <c r="B101" s="8" t="s">
        <v>162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 ht="39.75" hidden="1" customHeight="1">
      <c r="A102" s="7">
        <v>4521</v>
      </c>
      <c r="B102" s="8" t="s">
        <v>480</v>
      </c>
      <c r="C102" s="7" t="s">
        <v>481</v>
      </c>
      <c r="D102" s="9">
        <f>SUM(E102,F102)</f>
        <v>0</v>
      </c>
      <c r="E102" s="9">
        <v>0</v>
      </c>
      <c r="F102" s="9" t="s">
        <v>19</v>
      </c>
      <c r="G102" s="9">
        <f>SUM(H102,I102)</f>
        <v>0</v>
      </c>
      <c r="H102" s="9">
        <v>0</v>
      </c>
      <c r="I102" s="9" t="s">
        <v>19</v>
      </c>
      <c r="J102" s="9">
        <f>SUM(K102,L102)</f>
        <v>0</v>
      </c>
      <c r="K102" s="9">
        <v>0</v>
      </c>
      <c r="L102" s="9" t="s">
        <v>19</v>
      </c>
    </row>
    <row r="103" spans="1:12" ht="39.75" hidden="1" customHeight="1">
      <c r="A103" s="7">
        <v>4522</v>
      </c>
      <c r="B103" s="8" t="s">
        <v>482</v>
      </c>
      <c r="C103" s="7" t="s">
        <v>483</v>
      </c>
      <c r="D103" s="9">
        <f>SUM(E103,F103)</f>
        <v>0</v>
      </c>
      <c r="E103" s="9">
        <v>0</v>
      </c>
      <c r="F103" s="9" t="s">
        <v>19</v>
      </c>
      <c r="G103" s="9">
        <f>SUM(H103,I103)</f>
        <v>0</v>
      </c>
      <c r="H103" s="9">
        <v>0</v>
      </c>
      <c r="I103" s="9" t="s">
        <v>19</v>
      </c>
      <c r="J103" s="9">
        <f>SUM(K103,L103)</f>
        <v>0</v>
      </c>
      <c r="K103" s="9">
        <v>0</v>
      </c>
      <c r="L103" s="9" t="s">
        <v>19</v>
      </c>
    </row>
    <row r="104" spans="1:12" ht="39.75" customHeight="1">
      <c r="A104" s="7">
        <v>4530</v>
      </c>
      <c r="B104" s="8" t="s">
        <v>484</v>
      </c>
      <c r="C104" s="7" t="s">
        <v>364</v>
      </c>
      <c r="D104" s="9">
        <f>SUM(D106:D108)</f>
        <v>22000000</v>
      </c>
      <c r="E104" s="9">
        <f>SUM(E106:E108)</f>
        <v>22000000</v>
      </c>
      <c r="F104" s="9" t="s">
        <v>19</v>
      </c>
      <c r="G104" s="9">
        <f>SUM(G106:G108)</f>
        <v>22000000</v>
      </c>
      <c r="H104" s="9">
        <f>SUM(H106:H108)</f>
        <v>22000000</v>
      </c>
      <c r="I104" s="9" t="s">
        <v>19</v>
      </c>
      <c r="J104" s="9">
        <f>SUM(J106:J108)</f>
        <v>0</v>
      </c>
      <c r="K104" s="9">
        <f>SUM(K106:K108)</f>
        <v>0</v>
      </c>
      <c r="L104" s="9" t="s">
        <v>19</v>
      </c>
    </row>
    <row r="105" spans="1:12" ht="39.75" hidden="1" customHeight="1">
      <c r="A105" s="7"/>
      <c r="B105" s="8" t="s">
        <v>162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38.25" customHeight="1">
      <c r="A106" s="7">
        <v>4531</v>
      </c>
      <c r="B106" s="8" t="s">
        <v>485</v>
      </c>
      <c r="C106" s="7" t="s">
        <v>486</v>
      </c>
      <c r="D106" s="9">
        <f>SUM(E106,F106)</f>
        <v>22000000</v>
      </c>
      <c r="E106" s="9">
        <v>22000000</v>
      </c>
      <c r="F106" s="9" t="s">
        <v>19</v>
      </c>
      <c r="G106" s="9">
        <f>SUM(H106,I106)</f>
        <v>22000000</v>
      </c>
      <c r="H106" s="9">
        <v>22000000</v>
      </c>
      <c r="I106" s="9" t="s">
        <v>19</v>
      </c>
      <c r="J106" s="9">
        <f>SUM(K106,L106)</f>
        <v>0</v>
      </c>
      <c r="K106" s="9">
        <v>0</v>
      </c>
      <c r="L106" s="9" t="s">
        <v>19</v>
      </c>
    </row>
    <row r="107" spans="1:12" ht="39.75" hidden="1" customHeight="1">
      <c r="A107" s="7">
        <v>4532</v>
      </c>
      <c r="B107" s="8" t="s">
        <v>487</v>
      </c>
      <c r="C107" s="7" t="s">
        <v>488</v>
      </c>
      <c r="D107" s="9">
        <f>SUM(E107,F107)</f>
        <v>0</v>
      </c>
      <c r="E107" s="9">
        <v>0</v>
      </c>
      <c r="F107" s="9" t="s">
        <v>19</v>
      </c>
      <c r="G107" s="9">
        <f>SUM(H107,I107)</f>
        <v>0</v>
      </c>
      <c r="H107" s="9">
        <v>0</v>
      </c>
      <c r="I107" s="9" t="s">
        <v>19</v>
      </c>
      <c r="J107" s="9">
        <f>SUM(K107,L107)</f>
        <v>0</v>
      </c>
      <c r="K107" s="9">
        <v>0</v>
      </c>
      <c r="L107" s="9" t="s">
        <v>19</v>
      </c>
    </row>
    <row r="108" spans="1:12" ht="39.75" hidden="1" customHeight="1">
      <c r="A108" s="7">
        <v>4533</v>
      </c>
      <c r="B108" s="8" t="s">
        <v>489</v>
      </c>
      <c r="C108" s="7" t="s">
        <v>490</v>
      </c>
      <c r="D108" s="9">
        <f>SUM(D109,D110,D111)</f>
        <v>0</v>
      </c>
      <c r="E108" s="9">
        <f>SUM(E109,E110,E111)</f>
        <v>0</v>
      </c>
      <c r="F108" s="9" t="s">
        <v>19</v>
      </c>
      <c r="G108" s="9">
        <f>SUM(G109,G110,G111)</f>
        <v>0</v>
      </c>
      <c r="H108" s="9">
        <f>SUM(H109,H110,H111)</f>
        <v>0</v>
      </c>
      <c r="I108" s="9" t="s">
        <v>19</v>
      </c>
      <c r="J108" s="9">
        <f>SUM(J109,J110,J111)</f>
        <v>0</v>
      </c>
      <c r="K108" s="9">
        <f>SUM(K109,K110,K111)</f>
        <v>0</v>
      </c>
      <c r="L108" s="9" t="s">
        <v>19</v>
      </c>
    </row>
    <row r="109" spans="1:12" ht="39.75" hidden="1" customHeight="1">
      <c r="A109" s="7">
        <v>4534</v>
      </c>
      <c r="B109" s="8" t="s">
        <v>491</v>
      </c>
      <c r="C109" s="7"/>
      <c r="D109" s="9">
        <f>SUM(E109,F109)</f>
        <v>0</v>
      </c>
      <c r="E109" s="9">
        <v>0</v>
      </c>
      <c r="F109" s="9" t="s">
        <v>19</v>
      </c>
      <c r="G109" s="9">
        <f>SUM(H109,I109)</f>
        <v>0</v>
      </c>
      <c r="H109" s="9">
        <v>0</v>
      </c>
      <c r="I109" s="9" t="s">
        <v>19</v>
      </c>
      <c r="J109" s="9">
        <f>SUM(K109,L109)</f>
        <v>0</v>
      </c>
      <c r="K109" s="9">
        <v>0</v>
      </c>
      <c r="L109" s="9" t="s">
        <v>19</v>
      </c>
    </row>
    <row r="110" spans="1:12" ht="39.75" hidden="1" customHeight="1">
      <c r="A110" s="7">
        <v>4535</v>
      </c>
      <c r="B110" s="8" t="s">
        <v>492</v>
      </c>
      <c r="C110" s="7"/>
      <c r="D110" s="9">
        <f>SUM(E110,F110)</f>
        <v>0</v>
      </c>
      <c r="E110" s="9">
        <v>0</v>
      </c>
      <c r="F110" s="9" t="s">
        <v>19</v>
      </c>
      <c r="G110" s="9">
        <f>SUM(H110,I110)</f>
        <v>0</v>
      </c>
      <c r="H110" s="9">
        <v>0</v>
      </c>
      <c r="I110" s="9" t="s">
        <v>19</v>
      </c>
      <c r="J110" s="9">
        <f>SUM(K110,L110)</f>
        <v>0</v>
      </c>
      <c r="K110" s="9">
        <v>0</v>
      </c>
      <c r="L110" s="9" t="s">
        <v>19</v>
      </c>
    </row>
    <row r="111" spans="1:12" ht="39.75" hidden="1" customHeight="1">
      <c r="A111" s="7">
        <v>4536</v>
      </c>
      <c r="B111" s="8" t="s">
        <v>493</v>
      </c>
      <c r="C111" s="7"/>
      <c r="D111" s="9">
        <f>SUM(E111,F111)</f>
        <v>0</v>
      </c>
      <c r="E111" s="9">
        <f>0-SUM(E110,E113)</f>
        <v>0</v>
      </c>
      <c r="F111" s="9" t="s">
        <v>19</v>
      </c>
      <c r="G111" s="9">
        <f>SUM(H111,I111)</f>
        <v>0</v>
      </c>
      <c r="H111" s="9">
        <f>0-SUM(H110,H113)</f>
        <v>0</v>
      </c>
      <c r="I111" s="9" t="s">
        <v>19</v>
      </c>
      <c r="J111" s="9">
        <f>SUM(K111,L111)</f>
        <v>0</v>
      </c>
      <c r="K111" s="9">
        <f>0-SUM(K110,K113)</f>
        <v>0</v>
      </c>
      <c r="L111" s="9" t="s">
        <v>19</v>
      </c>
    </row>
    <row r="112" spans="1:12" ht="39.75" hidden="1" customHeight="1">
      <c r="A112" s="7">
        <v>4540</v>
      </c>
      <c r="B112" s="8" t="s">
        <v>494</v>
      </c>
      <c r="C112" s="7" t="s">
        <v>364</v>
      </c>
      <c r="D112" s="9">
        <f>SUM(D114:D116)</f>
        <v>0</v>
      </c>
      <c r="E112" s="9">
        <f>SUM(E114:E116)</f>
        <v>0</v>
      </c>
      <c r="F112" s="9" t="s">
        <v>19</v>
      </c>
      <c r="G112" s="9">
        <f>SUM(G114:G116)</f>
        <v>0</v>
      </c>
      <c r="H112" s="9">
        <f>SUM(H114:H116)</f>
        <v>0</v>
      </c>
      <c r="I112" s="9" t="s">
        <v>19</v>
      </c>
      <c r="J112" s="9">
        <f>SUM(J114:J116)</f>
        <v>0</v>
      </c>
      <c r="K112" s="9">
        <f>SUM(K114:K116)</f>
        <v>0</v>
      </c>
      <c r="L112" s="9" t="s">
        <v>19</v>
      </c>
    </row>
    <row r="113" spans="1:12" ht="1.5" hidden="1" customHeight="1">
      <c r="A113" s="7"/>
      <c r="B113" s="8" t="s">
        <v>162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 ht="39.75" hidden="1" customHeight="1">
      <c r="A114" s="7">
        <v>4541</v>
      </c>
      <c r="B114" s="8" t="s">
        <v>495</v>
      </c>
      <c r="C114" s="7" t="s">
        <v>496</v>
      </c>
      <c r="D114" s="9">
        <f>SUM(E114,F114)</f>
        <v>0</v>
      </c>
      <c r="E114" s="9">
        <v>0</v>
      </c>
      <c r="F114" s="9" t="s">
        <v>19</v>
      </c>
      <c r="G114" s="9">
        <f>SUM(H114,I114)</f>
        <v>0</v>
      </c>
      <c r="H114" s="9">
        <v>0</v>
      </c>
      <c r="I114" s="9" t="s">
        <v>19</v>
      </c>
      <c r="J114" s="9">
        <f>SUM(K114,L114)</f>
        <v>0</v>
      </c>
      <c r="K114" s="9">
        <v>0</v>
      </c>
      <c r="L114" s="9" t="s">
        <v>19</v>
      </c>
    </row>
    <row r="115" spans="1:12" ht="39.75" hidden="1" customHeight="1">
      <c r="A115" s="7">
        <v>4542</v>
      </c>
      <c r="B115" s="8" t="s">
        <v>497</v>
      </c>
      <c r="C115" s="7" t="s">
        <v>498</v>
      </c>
      <c r="D115" s="9">
        <f>SUM(E115,F115)</f>
        <v>0</v>
      </c>
      <c r="E115" s="9">
        <v>0</v>
      </c>
      <c r="F115" s="9" t="s">
        <v>19</v>
      </c>
      <c r="G115" s="9">
        <f>SUM(H115,I115)</f>
        <v>0</v>
      </c>
      <c r="H115" s="9">
        <v>0</v>
      </c>
      <c r="I115" s="9" t="s">
        <v>19</v>
      </c>
      <c r="J115" s="9">
        <f>SUM(K115,L115)</f>
        <v>0</v>
      </c>
      <c r="K115" s="9">
        <v>0</v>
      </c>
      <c r="L115" s="9" t="s">
        <v>19</v>
      </c>
    </row>
    <row r="116" spans="1:12" ht="39.75" hidden="1" customHeight="1">
      <c r="A116" s="7">
        <v>4543</v>
      </c>
      <c r="B116" s="8" t="s">
        <v>499</v>
      </c>
      <c r="C116" s="7" t="s">
        <v>500</v>
      </c>
      <c r="D116" s="9">
        <f>SUM(D117,D118,D119)</f>
        <v>0</v>
      </c>
      <c r="E116" s="9">
        <f>SUM(E117,E118,E119)</f>
        <v>0</v>
      </c>
      <c r="F116" s="9" t="s">
        <v>19</v>
      </c>
      <c r="G116" s="9">
        <f>SUM(G117,G118,G119)</f>
        <v>0</v>
      </c>
      <c r="H116" s="9">
        <f>SUM(H117,H118,H119)</f>
        <v>0</v>
      </c>
      <c r="I116" s="9" t="s">
        <v>19</v>
      </c>
      <c r="J116" s="9">
        <f>SUM(J117,J118,J119)</f>
        <v>0</v>
      </c>
      <c r="K116" s="9">
        <f>SUM(K117,K118,K119)</f>
        <v>0</v>
      </c>
      <c r="L116" s="9" t="s">
        <v>19</v>
      </c>
    </row>
    <row r="117" spans="1:12" ht="39.75" hidden="1" customHeight="1">
      <c r="A117" s="7">
        <v>4544</v>
      </c>
      <c r="B117" s="8" t="s">
        <v>501</v>
      </c>
      <c r="C117" s="7"/>
      <c r="D117" s="9">
        <f>SUM(E117,F117)</f>
        <v>0</v>
      </c>
      <c r="E117" s="9">
        <v>0</v>
      </c>
      <c r="F117" s="9" t="s">
        <v>19</v>
      </c>
      <c r="G117" s="9">
        <f>SUM(H117,I117)</f>
        <v>0</v>
      </c>
      <c r="H117" s="9">
        <v>0</v>
      </c>
      <c r="I117" s="9" t="s">
        <v>19</v>
      </c>
      <c r="J117" s="9">
        <f>SUM(K117,L117)</f>
        <v>0</v>
      </c>
      <c r="K117" s="9">
        <v>0</v>
      </c>
      <c r="L117" s="9" t="s">
        <v>19</v>
      </c>
    </row>
    <row r="118" spans="1:12" ht="39.75" hidden="1" customHeight="1">
      <c r="A118" s="7">
        <v>4545</v>
      </c>
      <c r="B118" s="8" t="s">
        <v>492</v>
      </c>
      <c r="C118" s="7"/>
      <c r="D118" s="9">
        <f>SUM(E118,F118)</f>
        <v>0</v>
      </c>
      <c r="E118" s="9">
        <v>0</v>
      </c>
      <c r="F118" s="9" t="s">
        <v>19</v>
      </c>
      <c r="G118" s="9">
        <f>SUM(H118,I118)</f>
        <v>0</v>
      </c>
      <c r="H118" s="9">
        <v>0</v>
      </c>
      <c r="I118" s="9" t="s">
        <v>19</v>
      </c>
      <c r="J118" s="9">
        <f>SUM(K118,L118)</f>
        <v>0</v>
      </c>
      <c r="K118" s="9">
        <v>0</v>
      </c>
      <c r="L118" s="9" t="s">
        <v>19</v>
      </c>
    </row>
    <row r="119" spans="1:12" ht="39.75" hidden="1" customHeight="1">
      <c r="A119" s="7">
        <v>4546</v>
      </c>
      <c r="B119" s="8" t="s">
        <v>493</v>
      </c>
      <c r="C119" s="7"/>
      <c r="D119" s="9">
        <f>SUM(E119,F119)</f>
        <v>0</v>
      </c>
      <c r="E119" s="9">
        <v>0</v>
      </c>
      <c r="F119" s="9" t="s">
        <v>19</v>
      </c>
      <c r="G119" s="9">
        <f>SUM(H119,I119)</f>
        <v>0</v>
      </c>
      <c r="H119" s="9">
        <v>0</v>
      </c>
      <c r="I119" s="9" t="s">
        <v>19</v>
      </c>
      <c r="J119" s="9">
        <f>SUM(K119,L119)</f>
        <v>0</v>
      </c>
      <c r="K119" s="9">
        <v>0</v>
      </c>
      <c r="L119" s="9" t="s">
        <v>19</v>
      </c>
    </row>
    <row r="120" spans="1:12" ht="37.5" customHeight="1">
      <c r="A120" s="7">
        <v>4600</v>
      </c>
      <c r="B120" s="8" t="s">
        <v>502</v>
      </c>
      <c r="C120" s="7" t="s">
        <v>364</v>
      </c>
      <c r="D120" s="9">
        <f>SUM(D122,D126,D132)</f>
        <v>3000000</v>
      </c>
      <c r="E120" s="9">
        <f>SUM(E122,E126,E132)</f>
        <v>3000000</v>
      </c>
      <c r="F120" s="9" t="s">
        <v>19</v>
      </c>
      <c r="G120" s="9">
        <f>SUM(G122,G126,G132)</f>
        <v>3000000</v>
      </c>
      <c r="H120" s="9">
        <f>SUM(H122,H126,H132)</f>
        <v>3000000</v>
      </c>
      <c r="I120" s="9" t="s">
        <v>19</v>
      </c>
      <c r="J120" s="9">
        <f>SUM(J122,J126,J132)</f>
        <v>0</v>
      </c>
      <c r="K120" s="9">
        <f>SUM(K122,K126,K132)</f>
        <v>0</v>
      </c>
      <c r="L120" s="9" t="s">
        <v>19</v>
      </c>
    </row>
    <row r="121" spans="1:12" ht="39.75" hidden="1" customHeight="1">
      <c r="A121" s="7"/>
      <c r="B121" s="8" t="s">
        <v>362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</row>
    <row r="122" spans="1:12" ht="39.75" hidden="1" customHeight="1">
      <c r="A122" s="7">
        <v>4610</v>
      </c>
      <c r="B122" s="8" t="s">
        <v>503</v>
      </c>
      <c r="C122" s="7"/>
      <c r="D122" s="9">
        <f>SUM(D124:D125)</f>
        <v>0</v>
      </c>
      <c r="E122" s="9">
        <f>SUM(E124:E125)</f>
        <v>0</v>
      </c>
      <c r="F122" s="9" t="s">
        <v>19</v>
      </c>
      <c r="G122" s="9">
        <f>SUM(G124:G125)</f>
        <v>0</v>
      </c>
      <c r="H122" s="9">
        <f>SUM(H124:H125)</f>
        <v>0</v>
      </c>
      <c r="I122" s="9" t="s">
        <v>19</v>
      </c>
      <c r="J122" s="9">
        <f>SUM(J124:J125)</f>
        <v>0</v>
      </c>
      <c r="K122" s="9">
        <f>SUM(K124:K125)</f>
        <v>0</v>
      </c>
      <c r="L122" s="9" t="s">
        <v>19</v>
      </c>
    </row>
    <row r="123" spans="1:12" ht="39.75" hidden="1" customHeight="1">
      <c r="A123" s="7"/>
      <c r="B123" s="8" t="s">
        <v>362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</row>
    <row r="124" spans="1:12" ht="39.75" hidden="1" customHeight="1">
      <c r="A124" s="7">
        <v>4610</v>
      </c>
      <c r="B124" s="8" t="s">
        <v>504</v>
      </c>
      <c r="C124" s="7" t="s">
        <v>505</v>
      </c>
      <c r="D124" s="9">
        <f>SUM(E124,F124)</f>
        <v>0</v>
      </c>
      <c r="E124" s="9">
        <v>0</v>
      </c>
      <c r="F124" s="9" t="s">
        <v>19</v>
      </c>
      <c r="G124" s="9">
        <f>SUM(H124,I124)</f>
        <v>0</v>
      </c>
      <c r="H124" s="9">
        <v>0</v>
      </c>
      <c r="I124" s="9" t="s">
        <v>19</v>
      </c>
      <c r="J124" s="9">
        <f>SUM(K124,L124)</f>
        <v>0</v>
      </c>
      <c r="K124" s="9">
        <v>0</v>
      </c>
      <c r="L124" s="9" t="s">
        <v>19</v>
      </c>
    </row>
    <row r="125" spans="1:12" ht="39.75" hidden="1" customHeight="1">
      <c r="A125" s="7">
        <v>4620</v>
      </c>
      <c r="B125" s="8" t="s">
        <v>506</v>
      </c>
      <c r="C125" s="7" t="s">
        <v>507</v>
      </c>
      <c r="D125" s="9">
        <f>SUM(E125,F125)</f>
        <v>0</v>
      </c>
      <c r="E125" s="9">
        <v>0</v>
      </c>
      <c r="F125" s="9" t="s">
        <v>19</v>
      </c>
      <c r="G125" s="9">
        <f>SUM(H125,I125)</f>
        <v>0</v>
      </c>
      <c r="H125" s="9">
        <v>0</v>
      </c>
      <c r="I125" s="9" t="s">
        <v>19</v>
      </c>
      <c r="J125" s="9">
        <f>SUM(K125,L125)</f>
        <v>0</v>
      </c>
      <c r="K125" s="9">
        <v>0</v>
      </c>
      <c r="L125" s="9" t="s">
        <v>19</v>
      </c>
    </row>
    <row r="126" spans="1:12" ht="38.25" customHeight="1">
      <c r="A126" s="7">
        <v>4630</v>
      </c>
      <c r="B126" s="8" t="s">
        <v>508</v>
      </c>
      <c r="C126" s="7" t="s">
        <v>364</v>
      </c>
      <c r="D126" s="9">
        <f>SUM(D128:D131)</f>
        <v>3000000</v>
      </c>
      <c r="E126" s="9">
        <f>SUM(E128:E131)</f>
        <v>3000000</v>
      </c>
      <c r="F126" s="9" t="s">
        <v>19</v>
      </c>
      <c r="G126" s="9">
        <f>SUM(G128:G131)</f>
        <v>3000000</v>
      </c>
      <c r="H126" s="9">
        <f>SUM(H128:H131)</f>
        <v>3000000</v>
      </c>
      <c r="I126" s="9" t="s">
        <v>19</v>
      </c>
      <c r="J126" s="9">
        <f>SUM(J128:J131)</f>
        <v>0</v>
      </c>
      <c r="K126" s="9">
        <f>SUM(K128:K131)</f>
        <v>0</v>
      </c>
      <c r="L126" s="9" t="s">
        <v>19</v>
      </c>
    </row>
    <row r="127" spans="1:12" ht="39.75" hidden="1" customHeight="1">
      <c r="A127" s="7"/>
      <c r="B127" s="8" t="s">
        <v>509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</row>
    <row r="128" spans="1:12" ht="39.75" hidden="1" customHeight="1">
      <c r="A128" s="7">
        <v>4631</v>
      </c>
      <c r="B128" s="8" t="s">
        <v>510</v>
      </c>
      <c r="C128" s="7" t="s">
        <v>511</v>
      </c>
      <c r="D128" s="9">
        <f>SUM(E128,F128)</f>
        <v>0</v>
      </c>
      <c r="E128" s="9">
        <v>0</v>
      </c>
      <c r="F128" s="9" t="s">
        <v>19</v>
      </c>
      <c r="G128" s="9">
        <f>SUM(H128,I128)</f>
        <v>0</v>
      </c>
      <c r="H128" s="9">
        <v>0</v>
      </c>
      <c r="I128" s="9" t="s">
        <v>19</v>
      </c>
      <c r="J128" s="9">
        <f>SUM(K128,L128)</f>
        <v>0</v>
      </c>
      <c r="K128" s="9">
        <v>0</v>
      </c>
      <c r="L128" s="9" t="s">
        <v>19</v>
      </c>
    </row>
    <row r="129" spans="1:12" ht="37.5" customHeight="1">
      <c r="A129" s="7">
        <v>4632</v>
      </c>
      <c r="B129" s="8" t="s">
        <v>512</v>
      </c>
      <c r="C129" s="7" t="s">
        <v>513</v>
      </c>
      <c r="D129" s="9">
        <f>SUM(E129,F129)</f>
        <v>1500000</v>
      </c>
      <c r="E129" s="9">
        <v>1500000</v>
      </c>
      <c r="F129" s="9" t="s">
        <v>19</v>
      </c>
      <c r="G129" s="9">
        <f>SUM(H129,I129)</f>
        <v>1500000</v>
      </c>
      <c r="H129" s="9">
        <v>1500000</v>
      </c>
      <c r="I129" s="9" t="s">
        <v>19</v>
      </c>
      <c r="J129" s="9">
        <f>SUM(K129,L129)</f>
        <v>0</v>
      </c>
      <c r="K129" s="9">
        <v>0</v>
      </c>
      <c r="L129" s="9" t="s">
        <v>19</v>
      </c>
    </row>
    <row r="130" spans="1:12" ht="39.75" hidden="1" customHeight="1">
      <c r="A130" s="7">
        <v>4633</v>
      </c>
      <c r="B130" s="8" t="s">
        <v>514</v>
      </c>
      <c r="C130" s="7" t="s">
        <v>515</v>
      </c>
      <c r="D130" s="9">
        <f>SUM(E130,F130)</f>
        <v>0</v>
      </c>
      <c r="E130" s="9">
        <v>0</v>
      </c>
      <c r="F130" s="9" t="s">
        <v>19</v>
      </c>
      <c r="G130" s="9">
        <f>SUM(H130,I130)</f>
        <v>0</v>
      </c>
      <c r="H130" s="9">
        <v>0</v>
      </c>
      <c r="I130" s="9" t="s">
        <v>19</v>
      </c>
      <c r="J130" s="9">
        <f>SUM(K130,L130)</f>
        <v>0</v>
      </c>
      <c r="K130" s="9">
        <v>0</v>
      </c>
      <c r="L130" s="9" t="s">
        <v>19</v>
      </c>
    </row>
    <row r="131" spans="1:12" ht="36.75" customHeight="1">
      <c r="A131" s="7">
        <v>4634</v>
      </c>
      <c r="B131" s="8" t="s">
        <v>516</v>
      </c>
      <c r="C131" s="7" t="s">
        <v>517</v>
      </c>
      <c r="D131" s="9">
        <f>SUM(E131,F131)</f>
        <v>1500000</v>
      </c>
      <c r="E131" s="9">
        <v>1500000</v>
      </c>
      <c r="F131" s="9" t="s">
        <v>19</v>
      </c>
      <c r="G131" s="9">
        <f>SUM(H131,I131)</f>
        <v>1500000</v>
      </c>
      <c r="H131" s="9">
        <v>1500000</v>
      </c>
      <c r="I131" s="9" t="s">
        <v>19</v>
      </c>
      <c r="J131" s="9">
        <f>SUM(K131,L131)</f>
        <v>0</v>
      </c>
      <c r="K131" s="9">
        <v>0</v>
      </c>
      <c r="L131" s="9" t="s">
        <v>19</v>
      </c>
    </row>
    <row r="132" spans="1:12" ht="39.75" hidden="1" customHeight="1">
      <c r="A132" s="7">
        <v>4640</v>
      </c>
      <c r="B132" s="8" t="s">
        <v>518</v>
      </c>
      <c r="C132" s="7" t="s">
        <v>364</v>
      </c>
      <c r="D132" s="9">
        <f>SUM(D134)</f>
        <v>0</v>
      </c>
      <c r="E132" s="9">
        <f>SUM(E134)</f>
        <v>0</v>
      </c>
      <c r="F132" s="9" t="s">
        <v>19</v>
      </c>
      <c r="G132" s="9">
        <f>SUM(G134)</f>
        <v>0</v>
      </c>
      <c r="H132" s="9">
        <f>SUM(H134)</f>
        <v>0</v>
      </c>
      <c r="I132" s="9" t="s">
        <v>19</v>
      </c>
      <c r="J132" s="9">
        <f>SUM(J134)</f>
        <v>0</v>
      </c>
      <c r="K132" s="9">
        <f>SUM(K134)</f>
        <v>0</v>
      </c>
      <c r="L132" s="9" t="s">
        <v>19</v>
      </c>
    </row>
    <row r="133" spans="1:12" ht="39.75" hidden="1" customHeight="1">
      <c r="A133" s="7"/>
      <c r="B133" s="8" t="s">
        <v>509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</row>
    <row r="134" spans="1:12" ht="39.75" hidden="1" customHeight="1">
      <c r="A134" s="7">
        <v>4641</v>
      </c>
      <c r="B134" s="8" t="s">
        <v>519</v>
      </c>
      <c r="C134" s="7" t="s">
        <v>520</v>
      </c>
      <c r="D134" s="9">
        <f>SUM(E134,F134)</f>
        <v>0</v>
      </c>
      <c r="E134" s="9">
        <v>0</v>
      </c>
      <c r="F134" s="9" t="s">
        <v>19</v>
      </c>
      <c r="G134" s="9">
        <f>SUM(H134,I134)</f>
        <v>0</v>
      </c>
      <c r="H134" s="9">
        <v>0</v>
      </c>
      <c r="I134" s="9" t="s">
        <v>19</v>
      </c>
      <c r="J134" s="9">
        <f>SUM(K134,L134)</f>
        <v>0</v>
      </c>
      <c r="K134" s="9">
        <v>0</v>
      </c>
      <c r="L134" s="9" t="s">
        <v>19</v>
      </c>
    </row>
    <row r="135" spans="1:12" ht="39" customHeight="1">
      <c r="A135" s="7">
        <v>4700</v>
      </c>
      <c r="B135" s="8" t="s">
        <v>521</v>
      </c>
      <c r="C135" s="7" t="s">
        <v>364</v>
      </c>
      <c r="D135" s="9">
        <f t="shared" ref="D135:L135" si="11">SUM(D137,D141,D147,D150,D154,D157,D160)</f>
        <v>3000000</v>
      </c>
      <c r="E135" s="9">
        <f t="shared" si="11"/>
        <v>33000000</v>
      </c>
      <c r="F135" s="9">
        <f t="shared" si="11"/>
        <v>0</v>
      </c>
      <c r="G135" s="9">
        <f t="shared" si="11"/>
        <v>3000000</v>
      </c>
      <c r="H135" s="9">
        <f t="shared" si="11"/>
        <v>33000000</v>
      </c>
      <c r="I135" s="9">
        <f t="shared" si="11"/>
        <v>0</v>
      </c>
      <c r="J135" s="9">
        <f t="shared" si="11"/>
        <v>15000</v>
      </c>
      <c r="K135" s="9">
        <f t="shared" si="11"/>
        <v>15000</v>
      </c>
      <c r="L135" s="9">
        <f t="shared" si="11"/>
        <v>0</v>
      </c>
    </row>
    <row r="136" spans="1:12" ht="39.75" hidden="1" customHeight="1">
      <c r="A136" s="7"/>
      <c r="B136" s="8" t="s">
        <v>362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</row>
    <row r="137" spans="1:12" ht="39.75" hidden="1" customHeight="1">
      <c r="A137" s="7">
        <v>4710</v>
      </c>
      <c r="B137" s="8" t="s">
        <v>522</v>
      </c>
      <c r="C137" s="7" t="s">
        <v>364</v>
      </c>
      <c r="D137" s="9">
        <f>SUM(D139:D140)</f>
        <v>0</v>
      </c>
      <c r="E137" s="9">
        <f>SUM(E139:E140)</f>
        <v>0</v>
      </c>
      <c r="F137" s="9" t="s">
        <v>19</v>
      </c>
      <c r="G137" s="9">
        <f>SUM(G139:G140)</f>
        <v>0</v>
      </c>
      <c r="H137" s="9">
        <f>SUM(H139:H140)</f>
        <v>0</v>
      </c>
      <c r="I137" s="9" t="s">
        <v>19</v>
      </c>
      <c r="J137" s="9">
        <f>SUM(J139:J140)</f>
        <v>0</v>
      </c>
      <c r="K137" s="9">
        <f>SUM(K139:K140)</f>
        <v>0</v>
      </c>
      <c r="L137" s="9" t="s">
        <v>19</v>
      </c>
    </row>
    <row r="138" spans="1:12" ht="39.75" hidden="1" customHeight="1">
      <c r="A138" s="7"/>
      <c r="B138" s="8" t="s">
        <v>509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2" ht="39.75" hidden="1" customHeight="1">
      <c r="A139" s="7">
        <v>4711</v>
      </c>
      <c r="B139" s="8" t="s">
        <v>523</v>
      </c>
      <c r="C139" s="7" t="s">
        <v>524</v>
      </c>
      <c r="D139" s="9">
        <f>SUM(E139,F139)</f>
        <v>0</v>
      </c>
      <c r="E139" s="9">
        <v>0</v>
      </c>
      <c r="F139" s="9" t="s">
        <v>19</v>
      </c>
      <c r="G139" s="9">
        <f>SUM(H139,I139)</f>
        <v>0</v>
      </c>
      <c r="H139" s="9">
        <v>0</v>
      </c>
      <c r="I139" s="9" t="s">
        <v>19</v>
      </c>
      <c r="J139" s="9">
        <f>SUM(K139,L139)</f>
        <v>0</v>
      </c>
      <c r="K139" s="9">
        <v>0</v>
      </c>
      <c r="L139" s="9" t="s">
        <v>19</v>
      </c>
    </row>
    <row r="140" spans="1:12" ht="39.75" hidden="1" customHeight="1">
      <c r="A140" s="7">
        <v>4712</v>
      </c>
      <c r="B140" s="8" t="s">
        <v>525</v>
      </c>
      <c r="C140" s="7" t="s">
        <v>526</v>
      </c>
      <c r="D140" s="9">
        <f>SUM(E140,F140)</f>
        <v>0</v>
      </c>
      <c r="E140" s="9">
        <v>0</v>
      </c>
      <c r="F140" s="9" t="s">
        <v>19</v>
      </c>
      <c r="G140" s="9">
        <f>SUM(H140,I140)</f>
        <v>0</v>
      </c>
      <c r="H140" s="9">
        <v>0</v>
      </c>
      <c r="I140" s="9" t="s">
        <v>19</v>
      </c>
      <c r="J140" s="9">
        <f>SUM(K140,L140)</f>
        <v>0</v>
      </c>
      <c r="K140" s="9">
        <v>0</v>
      </c>
      <c r="L140" s="9" t="s">
        <v>19</v>
      </c>
    </row>
    <row r="141" spans="1:12" ht="59.25" customHeight="1">
      <c r="A141" s="7">
        <v>4720</v>
      </c>
      <c r="B141" s="10" t="s">
        <v>527</v>
      </c>
      <c r="C141" s="7" t="s">
        <v>364</v>
      </c>
      <c r="D141" s="9">
        <f>SUM(D143:D146)</f>
        <v>3000000</v>
      </c>
      <c r="E141" s="9">
        <f>SUM(E143:E146)</f>
        <v>3000000</v>
      </c>
      <c r="F141" s="9" t="s">
        <v>19</v>
      </c>
      <c r="G141" s="9">
        <f>SUM(G143:G146)</f>
        <v>3000000</v>
      </c>
      <c r="H141" s="9">
        <f>SUM(H143:H146)</f>
        <v>3000000</v>
      </c>
      <c r="I141" s="9" t="s">
        <v>19</v>
      </c>
      <c r="J141" s="9">
        <f>SUM(J143:J146)</f>
        <v>15000</v>
      </c>
      <c r="K141" s="9">
        <f>SUM(K143:K146)</f>
        <v>15000</v>
      </c>
      <c r="L141" s="9" t="s">
        <v>19</v>
      </c>
    </row>
    <row r="142" spans="1:12" ht="0.75" customHeight="1">
      <c r="A142" s="7"/>
      <c r="B142" s="8" t="s">
        <v>509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</row>
    <row r="143" spans="1:12" ht="39.75" hidden="1" customHeight="1">
      <c r="A143" s="7">
        <v>4721</v>
      </c>
      <c r="B143" s="8" t="s">
        <v>528</v>
      </c>
      <c r="C143" s="7" t="s">
        <v>529</v>
      </c>
      <c r="D143" s="9">
        <f>SUM(E143,F143)</f>
        <v>0</v>
      </c>
      <c r="E143" s="9">
        <v>0</v>
      </c>
      <c r="F143" s="9" t="s">
        <v>19</v>
      </c>
      <c r="G143" s="9">
        <f>SUM(H143,I143)</f>
        <v>0</v>
      </c>
      <c r="H143" s="9">
        <v>0</v>
      </c>
      <c r="I143" s="9" t="s">
        <v>19</v>
      </c>
      <c r="J143" s="9">
        <f>SUM(K143,L143)</f>
        <v>0</v>
      </c>
      <c r="K143" s="9">
        <v>0</v>
      </c>
      <c r="L143" s="9" t="s">
        <v>19</v>
      </c>
    </row>
    <row r="144" spans="1:12" ht="39.950000000000003" customHeight="1">
      <c r="A144" s="7">
        <v>4722</v>
      </c>
      <c r="B144" s="8" t="s">
        <v>530</v>
      </c>
      <c r="C144" s="7" t="s">
        <v>531</v>
      </c>
      <c r="D144" s="9">
        <f>SUM(E144,F144)</f>
        <v>1000000</v>
      </c>
      <c r="E144" s="9">
        <v>1000000</v>
      </c>
      <c r="F144" s="9" t="s">
        <v>19</v>
      </c>
      <c r="G144" s="9">
        <f>SUM(H144,I144)</f>
        <v>1000000</v>
      </c>
      <c r="H144" s="9">
        <v>1000000</v>
      </c>
      <c r="I144" s="9" t="s">
        <v>19</v>
      </c>
      <c r="J144" s="9">
        <f>SUM(K144,L144)</f>
        <v>0</v>
      </c>
      <c r="K144" s="9">
        <v>0</v>
      </c>
      <c r="L144" s="9" t="s">
        <v>19</v>
      </c>
    </row>
    <row r="145" spans="1:12" ht="33.75" customHeight="1">
      <c r="A145" s="7">
        <v>4723</v>
      </c>
      <c r="B145" s="8" t="s">
        <v>532</v>
      </c>
      <c r="C145" s="7" t="s">
        <v>533</v>
      </c>
      <c r="D145" s="9">
        <f>SUM(E145,F145)</f>
        <v>2000000</v>
      </c>
      <c r="E145" s="9">
        <v>2000000</v>
      </c>
      <c r="F145" s="9" t="s">
        <v>19</v>
      </c>
      <c r="G145" s="9">
        <f>SUM(H145,I145)</f>
        <v>2000000</v>
      </c>
      <c r="H145" s="9">
        <v>2000000</v>
      </c>
      <c r="I145" s="9" t="s">
        <v>19</v>
      </c>
      <c r="J145" s="9">
        <f>SUM(K145,L145)</f>
        <v>15000</v>
      </c>
      <c r="K145" s="9">
        <v>15000</v>
      </c>
      <c r="L145" s="9" t="s">
        <v>19</v>
      </c>
    </row>
    <row r="146" spans="1:12" ht="39.75" hidden="1" customHeight="1">
      <c r="A146" s="7">
        <v>4724</v>
      </c>
      <c r="B146" s="8" t="s">
        <v>534</v>
      </c>
      <c r="C146" s="7" t="s">
        <v>535</v>
      </c>
      <c r="D146" s="9">
        <f>SUM(E146,F146)</f>
        <v>0</v>
      </c>
      <c r="E146" s="9">
        <v>0</v>
      </c>
      <c r="F146" s="9" t="s">
        <v>19</v>
      </c>
      <c r="G146" s="9">
        <f>SUM(H146,I146)</f>
        <v>0</v>
      </c>
      <c r="H146" s="9">
        <v>0</v>
      </c>
      <c r="I146" s="9" t="s">
        <v>19</v>
      </c>
      <c r="J146" s="9">
        <f>SUM(K146,L146)</f>
        <v>0</v>
      </c>
      <c r="K146" s="9">
        <v>0</v>
      </c>
      <c r="L146" s="9" t="s">
        <v>19</v>
      </c>
    </row>
    <row r="147" spans="1:12" ht="39.75" hidden="1" customHeight="1">
      <c r="A147" s="7">
        <v>4730</v>
      </c>
      <c r="B147" s="8" t="s">
        <v>536</v>
      </c>
      <c r="C147" s="7" t="s">
        <v>364</v>
      </c>
      <c r="D147" s="9">
        <f>SUM(D149)</f>
        <v>0</v>
      </c>
      <c r="E147" s="9">
        <f>SUM(E149)</f>
        <v>0</v>
      </c>
      <c r="F147" s="9" t="s">
        <v>19</v>
      </c>
      <c r="G147" s="9">
        <f>SUM(G149)</f>
        <v>0</v>
      </c>
      <c r="H147" s="9">
        <f>SUM(H149)</f>
        <v>0</v>
      </c>
      <c r="I147" s="9" t="s">
        <v>19</v>
      </c>
      <c r="J147" s="9">
        <f>SUM(J149)</f>
        <v>0</v>
      </c>
      <c r="K147" s="9">
        <f>SUM(K149)</f>
        <v>0</v>
      </c>
      <c r="L147" s="9" t="s">
        <v>19</v>
      </c>
    </row>
    <row r="148" spans="1:12" ht="39.75" hidden="1" customHeight="1">
      <c r="A148" s="7"/>
      <c r="B148" s="8" t="s">
        <v>162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</row>
    <row r="149" spans="1:12" ht="39.75" hidden="1" customHeight="1">
      <c r="A149" s="7">
        <v>4731</v>
      </c>
      <c r="B149" s="8" t="s">
        <v>537</v>
      </c>
      <c r="C149" s="7" t="s">
        <v>538</v>
      </c>
      <c r="D149" s="9">
        <f>SUM(E149,F149)</f>
        <v>0</v>
      </c>
      <c r="E149" s="9">
        <v>0</v>
      </c>
      <c r="F149" s="9" t="s">
        <v>19</v>
      </c>
      <c r="G149" s="9">
        <f>SUM(H149,I149)</f>
        <v>0</v>
      </c>
      <c r="H149" s="9">
        <v>0</v>
      </c>
      <c r="I149" s="9" t="s">
        <v>19</v>
      </c>
      <c r="J149" s="9">
        <f>SUM(K149,L149)</f>
        <v>0</v>
      </c>
      <c r="K149" s="9">
        <v>0</v>
      </c>
      <c r="L149" s="9" t="s">
        <v>19</v>
      </c>
    </row>
    <row r="150" spans="1:12" ht="39.75" hidden="1" customHeight="1">
      <c r="A150" s="7">
        <v>4740</v>
      </c>
      <c r="B150" s="8" t="s">
        <v>539</v>
      </c>
      <c r="C150" s="7" t="s">
        <v>364</v>
      </c>
      <c r="D150" s="9">
        <f>SUM(D152:D153)</f>
        <v>0</v>
      </c>
      <c r="E150" s="9">
        <f>SUM(E152:E153)</f>
        <v>0</v>
      </c>
      <c r="F150" s="9" t="s">
        <v>19</v>
      </c>
      <c r="G150" s="9">
        <f>SUM(G152:G153)</f>
        <v>0</v>
      </c>
      <c r="H150" s="9">
        <f>SUM(H152:H153)</f>
        <v>0</v>
      </c>
      <c r="I150" s="9" t="s">
        <v>19</v>
      </c>
      <c r="J150" s="9">
        <f>SUM(J152:J153)</f>
        <v>0</v>
      </c>
      <c r="K150" s="9">
        <f>SUM(K152:K153)</f>
        <v>0</v>
      </c>
      <c r="L150" s="9" t="s">
        <v>19</v>
      </c>
    </row>
    <row r="151" spans="1:12" ht="39.75" hidden="1" customHeight="1">
      <c r="A151" s="7"/>
      <c r="B151" s="8" t="s">
        <v>162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</row>
    <row r="152" spans="1:12" ht="39.75" hidden="1" customHeight="1">
      <c r="A152" s="7">
        <v>4741</v>
      </c>
      <c r="B152" s="8" t="s">
        <v>540</v>
      </c>
      <c r="C152" s="7" t="s">
        <v>541</v>
      </c>
      <c r="D152" s="9">
        <f>SUM(E152,F152)</f>
        <v>0</v>
      </c>
      <c r="E152" s="9">
        <v>0</v>
      </c>
      <c r="F152" s="9" t="s">
        <v>19</v>
      </c>
      <c r="G152" s="9">
        <f>SUM(H152,I152)</f>
        <v>0</v>
      </c>
      <c r="H152" s="9">
        <v>0</v>
      </c>
      <c r="I152" s="9" t="s">
        <v>19</v>
      </c>
      <c r="J152" s="9">
        <f>SUM(K152,L152)</f>
        <v>0</v>
      </c>
      <c r="K152" s="9">
        <v>0</v>
      </c>
      <c r="L152" s="9" t="s">
        <v>19</v>
      </c>
    </row>
    <row r="153" spans="1:12" ht="39.75" hidden="1" customHeight="1">
      <c r="A153" s="7">
        <v>4742</v>
      </c>
      <c r="B153" s="8" t="s">
        <v>542</v>
      </c>
      <c r="C153" s="7" t="s">
        <v>543</v>
      </c>
      <c r="D153" s="9">
        <f>SUM(E153,F153)</f>
        <v>0</v>
      </c>
      <c r="E153" s="9">
        <v>0</v>
      </c>
      <c r="F153" s="9" t="s">
        <v>19</v>
      </c>
      <c r="G153" s="9">
        <f>SUM(H153,I153)</f>
        <v>0</v>
      </c>
      <c r="H153" s="9">
        <v>0</v>
      </c>
      <c r="I153" s="9" t="s">
        <v>19</v>
      </c>
      <c r="J153" s="9">
        <f>SUM(K153,L153)</f>
        <v>0</v>
      </c>
      <c r="K153" s="9">
        <v>0</v>
      </c>
      <c r="L153" s="9" t="s">
        <v>19</v>
      </c>
    </row>
    <row r="154" spans="1:12" ht="39.75" hidden="1" customHeight="1">
      <c r="A154" s="7">
        <v>4750</v>
      </c>
      <c r="B154" s="8" t="s">
        <v>544</v>
      </c>
      <c r="C154" s="7" t="s">
        <v>364</v>
      </c>
      <c r="D154" s="9">
        <f>SUM(D156)</f>
        <v>0</v>
      </c>
      <c r="E154" s="9">
        <f>SUM(E156)</f>
        <v>0</v>
      </c>
      <c r="F154" s="9" t="s">
        <v>19</v>
      </c>
      <c r="G154" s="9">
        <f>SUM(G156)</f>
        <v>0</v>
      </c>
      <c r="H154" s="9">
        <f>SUM(H156)</f>
        <v>0</v>
      </c>
      <c r="I154" s="9" t="s">
        <v>19</v>
      </c>
      <c r="J154" s="9">
        <f>SUM(J156)</f>
        <v>0</v>
      </c>
      <c r="K154" s="9">
        <f>SUM(K156)</f>
        <v>0</v>
      </c>
      <c r="L154" s="9" t="s">
        <v>19</v>
      </c>
    </row>
    <row r="155" spans="1:12" ht="39.75" hidden="1" customHeight="1">
      <c r="A155" s="7"/>
      <c r="B155" s="8" t="s">
        <v>162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pans="1:12" ht="39.75" hidden="1" customHeight="1">
      <c r="A156" s="7">
        <v>4751</v>
      </c>
      <c r="B156" s="8" t="s">
        <v>545</v>
      </c>
      <c r="C156" s="7" t="s">
        <v>546</v>
      </c>
      <c r="D156" s="9">
        <f>SUM(E156,F156)</f>
        <v>0</v>
      </c>
      <c r="E156" s="9">
        <v>0</v>
      </c>
      <c r="F156" s="9" t="s">
        <v>19</v>
      </c>
      <c r="G156" s="9">
        <f>SUM(H156,I156)</f>
        <v>0</v>
      </c>
      <c r="H156" s="9">
        <v>0</v>
      </c>
      <c r="I156" s="9" t="s">
        <v>19</v>
      </c>
      <c r="J156" s="9">
        <f>SUM(K156,L156)</f>
        <v>0</v>
      </c>
      <c r="K156" s="9">
        <v>0</v>
      </c>
      <c r="L156" s="9" t="s">
        <v>19</v>
      </c>
    </row>
    <row r="157" spans="1:12" ht="39.75" hidden="1" customHeight="1">
      <c r="A157" s="7">
        <v>4760</v>
      </c>
      <c r="B157" s="8" t="s">
        <v>547</v>
      </c>
      <c r="C157" s="7" t="s">
        <v>364</v>
      </c>
      <c r="D157" s="9">
        <f>SUM(D159)</f>
        <v>0</v>
      </c>
      <c r="E157" s="9">
        <f>SUM(E159)</f>
        <v>0</v>
      </c>
      <c r="F157" s="9" t="s">
        <v>19</v>
      </c>
      <c r="G157" s="9">
        <f>SUM(G159)</f>
        <v>0</v>
      </c>
      <c r="H157" s="9">
        <f>SUM(H159)</f>
        <v>0</v>
      </c>
      <c r="I157" s="9" t="s">
        <v>19</v>
      </c>
      <c r="J157" s="9">
        <f>SUM(J159)</f>
        <v>0</v>
      </c>
      <c r="K157" s="9">
        <f>SUM(K159)</f>
        <v>0</v>
      </c>
      <c r="L157" s="9" t="s">
        <v>19</v>
      </c>
    </row>
    <row r="158" spans="1:12" ht="39.75" hidden="1" customHeight="1">
      <c r="A158" s="7"/>
      <c r="B158" s="8" t="s">
        <v>162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</row>
    <row r="159" spans="1:12" ht="39.75" hidden="1" customHeight="1">
      <c r="A159" s="7">
        <v>4761</v>
      </c>
      <c r="B159" s="8" t="s">
        <v>548</v>
      </c>
      <c r="C159" s="7" t="s">
        <v>549</v>
      </c>
      <c r="D159" s="9">
        <f>SUM(E159,F159)</f>
        <v>0</v>
      </c>
      <c r="E159" s="9">
        <v>0</v>
      </c>
      <c r="F159" s="9" t="s">
        <v>19</v>
      </c>
      <c r="G159" s="9">
        <f>SUM(H159,I159)</f>
        <v>0</v>
      </c>
      <c r="H159" s="9">
        <v>0</v>
      </c>
      <c r="I159" s="9" t="s">
        <v>19</v>
      </c>
      <c r="J159" s="9">
        <f>SUM(K159,L159)</f>
        <v>0</v>
      </c>
      <c r="K159" s="9">
        <v>0</v>
      </c>
      <c r="L159" s="9" t="s">
        <v>19</v>
      </c>
    </row>
    <row r="160" spans="1:12" ht="39.950000000000003" customHeight="1">
      <c r="A160" s="7">
        <v>4770</v>
      </c>
      <c r="B160" s="8" t="s">
        <v>550</v>
      </c>
      <c r="C160" s="7" t="s">
        <v>364</v>
      </c>
      <c r="D160" s="9">
        <f t="shared" ref="D160:L160" si="12">SUM(D162)</f>
        <v>0</v>
      </c>
      <c r="E160" s="9">
        <f t="shared" si="12"/>
        <v>30000000</v>
      </c>
      <c r="F160" s="9">
        <f t="shared" si="12"/>
        <v>0</v>
      </c>
      <c r="G160" s="9">
        <f t="shared" si="12"/>
        <v>0</v>
      </c>
      <c r="H160" s="9">
        <f t="shared" si="12"/>
        <v>30000000</v>
      </c>
      <c r="I160" s="9">
        <f t="shared" si="12"/>
        <v>0</v>
      </c>
      <c r="J160" s="9">
        <f t="shared" si="12"/>
        <v>0</v>
      </c>
      <c r="K160" s="9">
        <f t="shared" si="12"/>
        <v>0</v>
      </c>
      <c r="L160" s="9">
        <f t="shared" si="12"/>
        <v>0</v>
      </c>
    </row>
    <row r="161" spans="1:12" ht="0.75" customHeight="1">
      <c r="A161" s="7"/>
      <c r="B161" s="8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</row>
    <row r="162" spans="1:12" ht="39.950000000000003" customHeight="1">
      <c r="A162" s="7">
        <v>4771</v>
      </c>
      <c r="B162" s="8" t="s">
        <v>551</v>
      </c>
      <c r="C162" s="7" t="s">
        <v>552</v>
      </c>
      <c r="D162" s="9">
        <v>0</v>
      </c>
      <c r="E162" s="9">
        <v>30000000</v>
      </c>
      <c r="F162" s="9">
        <v>0</v>
      </c>
      <c r="G162" s="9">
        <v>0</v>
      </c>
      <c r="H162" s="9">
        <v>30000000</v>
      </c>
      <c r="I162" s="9">
        <v>0</v>
      </c>
      <c r="J162" s="9">
        <v>0</v>
      </c>
      <c r="K162" s="9">
        <v>0</v>
      </c>
      <c r="L162" s="9">
        <v>0</v>
      </c>
    </row>
    <row r="163" spans="1:12" ht="39.950000000000003" customHeight="1">
      <c r="A163" s="7">
        <v>4772</v>
      </c>
      <c r="B163" s="8" t="s">
        <v>553</v>
      </c>
      <c r="C163" s="7" t="s">
        <v>364</v>
      </c>
      <c r="D163" s="9">
        <f>SUM(E163,F163)</f>
        <v>30000000</v>
      </c>
      <c r="E163" s="9">
        <v>30000000</v>
      </c>
      <c r="F163" s="9" t="s">
        <v>19</v>
      </c>
      <c r="G163" s="9">
        <f>SUM(H163,I163)</f>
        <v>30000000</v>
      </c>
      <c r="H163" s="9">
        <v>30000000</v>
      </c>
      <c r="I163" s="9" t="s">
        <v>19</v>
      </c>
      <c r="J163" s="9">
        <f>SUM(K163,L163)</f>
        <v>0</v>
      </c>
      <c r="K163" s="9">
        <v>0</v>
      </c>
      <c r="L163" s="9" t="s">
        <v>19</v>
      </c>
    </row>
    <row r="164" spans="1:12" ht="38.25" customHeight="1">
      <c r="A164" s="7">
        <v>5000</v>
      </c>
      <c r="B164" s="8" t="s">
        <v>554</v>
      </c>
      <c r="C164" s="7" t="s">
        <v>364</v>
      </c>
      <c r="D164" s="9">
        <f>SUM(D166,D184,D190,D193,D199)</f>
        <v>428572600</v>
      </c>
      <c r="E164" s="9" t="s">
        <v>19</v>
      </c>
      <c r="F164" s="9">
        <f>SUM(F166,F184,F190,F193,F199)</f>
        <v>428572600</v>
      </c>
      <c r="G164" s="9">
        <f>SUM(G166,G184,G190,G193,G199)</f>
        <v>428572600</v>
      </c>
      <c r="H164" s="9" t="s">
        <v>19</v>
      </c>
      <c r="I164" s="9">
        <f>SUM(I166,I184,I190,I193,I199)</f>
        <v>428572600</v>
      </c>
      <c r="J164" s="9">
        <f>SUM(J166,J184,J190,J193,J199)</f>
        <v>0</v>
      </c>
      <c r="K164" s="9" t="s">
        <v>19</v>
      </c>
      <c r="L164" s="9">
        <f>SUM(L166,L184,L190,L193,L199)</f>
        <v>0</v>
      </c>
    </row>
    <row r="165" spans="1:12" ht="39.75" hidden="1" customHeight="1">
      <c r="A165" s="7"/>
      <c r="B165" s="8" t="s">
        <v>362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</row>
    <row r="166" spans="1:12" ht="36.75" customHeight="1">
      <c r="A166" s="7">
        <v>5100</v>
      </c>
      <c r="B166" s="8" t="s">
        <v>555</v>
      </c>
      <c r="C166" s="7" t="s">
        <v>364</v>
      </c>
      <c r="D166" s="9">
        <f>SUM(D168,D173,D178)</f>
        <v>428572600</v>
      </c>
      <c r="E166" s="9" t="s">
        <v>19</v>
      </c>
      <c r="F166" s="9">
        <f>SUM(F168,F173,F178)</f>
        <v>428572600</v>
      </c>
      <c r="G166" s="9">
        <f>SUM(G168,G173,G178)</f>
        <v>428572600</v>
      </c>
      <c r="H166" s="9" t="s">
        <v>19</v>
      </c>
      <c r="I166" s="9">
        <f>SUM(I168,I173,I178)</f>
        <v>428572600</v>
      </c>
      <c r="J166" s="9">
        <f>SUM(J168,J173,J178)</f>
        <v>0</v>
      </c>
      <c r="K166" s="9" t="s">
        <v>19</v>
      </c>
      <c r="L166" s="9">
        <f>SUM(L168,L173,L178)</f>
        <v>0</v>
      </c>
    </row>
    <row r="167" spans="1:12" ht="39.75" hidden="1" customHeight="1">
      <c r="A167" s="7"/>
      <c r="B167" s="8" t="s">
        <v>362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</row>
    <row r="168" spans="1:12" ht="36.75" customHeight="1">
      <c r="A168" s="7">
        <v>5110</v>
      </c>
      <c r="B168" s="8" t="s">
        <v>556</v>
      </c>
      <c r="C168" s="7" t="s">
        <v>364</v>
      </c>
      <c r="D168" s="9">
        <f>SUM(D170:D172)</f>
        <v>320372600</v>
      </c>
      <c r="E168" s="9" t="s">
        <v>19</v>
      </c>
      <c r="F168" s="9">
        <f>SUM(F170:F172)</f>
        <v>320372600</v>
      </c>
      <c r="G168" s="9">
        <f>SUM(G170:G172)</f>
        <v>320372600</v>
      </c>
      <c r="H168" s="9" t="s">
        <v>19</v>
      </c>
      <c r="I168" s="9">
        <f>SUM(I170:I172)</f>
        <v>320372600</v>
      </c>
      <c r="J168" s="9">
        <f>SUM(J170:J172)</f>
        <v>0</v>
      </c>
      <c r="K168" s="9" t="s">
        <v>19</v>
      </c>
      <c r="L168" s="9">
        <f>SUM(L170:L172)</f>
        <v>0</v>
      </c>
    </row>
    <row r="169" spans="1:12" ht="39.75" hidden="1" customHeight="1">
      <c r="A169" s="7"/>
      <c r="B169" s="8" t="s">
        <v>162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</row>
    <row r="170" spans="1:12" ht="39.75" hidden="1" customHeight="1">
      <c r="A170" s="7">
        <v>5111</v>
      </c>
      <c r="B170" s="8" t="s">
        <v>557</v>
      </c>
      <c r="C170" s="7" t="s">
        <v>558</v>
      </c>
      <c r="D170" s="9">
        <f>SUM(E170,F170)</f>
        <v>0</v>
      </c>
      <c r="E170" s="9" t="s">
        <v>19</v>
      </c>
      <c r="F170" s="9">
        <v>0</v>
      </c>
      <c r="G170" s="9">
        <f>SUM(H170,I170)</f>
        <v>0</v>
      </c>
      <c r="H170" s="9" t="s">
        <v>19</v>
      </c>
      <c r="I170" s="9">
        <v>0</v>
      </c>
      <c r="J170" s="9">
        <f>SUM(K170,L170)</f>
        <v>0</v>
      </c>
      <c r="K170" s="9" t="s">
        <v>19</v>
      </c>
      <c r="L170" s="9">
        <v>0</v>
      </c>
    </row>
    <row r="171" spans="1:12" ht="39.950000000000003" customHeight="1">
      <c r="A171" s="7">
        <v>5112</v>
      </c>
      <c r="B171" s="8" t="s">
        <v>559</v>
      </c>
      <c r="C171" s="7" t="s">
        <v>560</v>
      </c>
      <c r="D171" s="9">
        <f>SUM(E171,F171)</f>
        <v>281372600</v>
      </c>
      <c r="E171" s="9" t="s">
        <v>19</v>
      </c>
      <c r="F171" s="9">
        <v>281372600</v>
      </c>
      <c r="G171" s="9">
        <f>SUM(H171,I171)</f>
        <v>281372600</v>
      </c>
      <c r="H171" s="9" t="s">
        <v>19</v>
      </c>
      <c r="I171" s="9">
        <v>281372600</v>
      </c>
      <c r="J171" s="9">
        <f>SUM(K171,L171)</f>
        <v>0</v>
      </c>
      <c r="K171" s="9" t="s">
        <v>19</v>
      </c>
      <c r="L171" s="9">
        <v>0</v>
      </c>
    </row>
    <row r="172" spans="1:12" ht="39.950000000000003" customHeight="1">
      <c r="A172" s="7">
        <v>5113</v>
      </c>
      <c r="B172" s="8" t="s">
        <v>561</v>
      </c>
      <c r="C172" s="7" t="s">
        <v>562</v>
      </c>
      <c r="D172" s="9">
        <f>SUM(E172,F172)</f>
        <v>39000000</v>
      </c>
      <c r="E172" s="9" t="s">
        <v>19</v>
      </c>
      <c r="F172" s="9">
        <v>39000000</v>
      </c>
      <c r="G172" s="9">
        <f>SUM(H172,I172)</f>
        <v>39000000</v>
      </c>
      <c r="H172" s="9" t="s">
        <v>19</v>
      </c>
      <c r="I172" s="9">
        <v>39000000</v>
      </c>
      <c r="J172" s="9">
        <f>SUM(K172,L172)</f>
        <v>0</v>
      </c>
      <c r="K172" s="9" t="s">
        <v>19</v>
      </c>
      <c r="L172" s="9">
        <v>0</v>
      </c>
    </row>
    <row r="173" spans="1:12" ht="36" customHeight="1">
      <c r="A173" s="7">
        <v>5120</v>
      </c>
      <c r="B173" s="8" t="s">
        <v>563</v>
      </c>
      <c r="C173" s="7" t="s">
        <v>364</v>
      </c>
      <c r="D173" s="9">
        <f>SUM(D175:D177)</f>
        <v>90000000</v>
      </c>
      <c r="E173" s="9" t="s">
        <v>19</v>
      </c>
      <c r="F173" s="9">
        <f>SUM(F175:F177)</f>
        <v>90000000</v>
      </c>
      <c r="G173" s="9">
        <f>SUM(G175:G177)</f>
        <v>90000000</v>
      </c>
      <c r="H173" s="9" t="s">
        <v>19</v>
      </c>
      <c r="I173" s="9">
        <f>SUM(I175:I177)</f>
        <v>90000000</v>
      </c>
      <c r="J173" s="9">
        <f>SUM(J175:J177)</f>
        <v>0</v>
      </c>
      <c r="K173" s="9" t="s">
        <v>19</v>
      </c>
      <c r="L173" s="9">
        <f>SUM(L175:L177)</f>
        <v>0</v>
      </c>
    </row>
    <row r="174" spans="1:12" ht="39.75" hidden="1" customHeight="1">
      <c r="A174" s="7"/>
      <c r="B174" s="8" t="s">
        <v>162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</row>
    <row r="175" spans="1:12" ht="39.75" hidden="1" customHeight="1">
      <c r="A175" s="7">
        <v>5121</v>
      </c>
      <c r="B175" s="8" t="s">
        <v>564</v>
      </c>
      <c r="C175" s="7" t="s">
        <v>565</v>
      </c>
      <c r="D175" s="9">
        <f>SUM(E175,F175)</f>
        <v>0</v>
      </c>
      <c r="E175" s="9" t="s">
        <v>19</v>
      </c>
      <c r="F175" s="9">
        <v>0</v>
      </c>
      <c r="G175" s="9">
        <f>SUM(H175,I175)</f>
        <v>0</v>
      </c>
      <c r="H175" s="9" t="s">
        <v>19</v>
      </c>
      <c r="I175" s="9">
        <v>0</v>
      </c>
      <c r="J175" s="9">
        <f>SUM(K175,L175)</f>
        <v>0</v>
      </c>
      <c r="K175" s="9" t="s">
        <v>19</v>
      </c>
      <c r="L175" s="9">
        <v>0</v>
      </c>
    </row>
    <row r="176" spans="1:12" ht="37.5" customHeight="1">
      <c r="A176" s="7">
        <v>5122</v>
      </c>
      <c r="B176" s="8" t="s">
        <v>566</v>
      </c>
      <c r="C176" s="7" t="s">
        <v>567</v>
      </c>
      <c r="D176" s="9">
        <f>SUM(E176,F176)</f>
        <v>90000000</v>
      </c>
      <c r="E176" s="9" t="s">
        <v>19</v>
      </c>
      <c r="F176" s="9">
        <v>90000000</v>
      </c>
      <c r="G176" s="9">
        <f>SUM(H176,I176)</f>
        <v>90000000</v>
      </c>
      <c r="H176" s="9" t="s">
        <v>19</v>
      </c>
      <c r="I176" s="9">
        <v>90000000</v>
      </c>
      <c r="J176" s="9">
        <f>SUM(K176,L176)</f>
        <v>0</v>
      </c>
      <c r="K176" s="9" t="s">
        <v>19</v>
      </c>
      <c r="L176" s="9">
        <v>0</v>
      </c>
    </row>
    <row r="177" spans="1:12" ht="39.75" hidden="1" customHeight="1">
      <c r="A177" s="7">
        <v>5123</v>
      </c>
      <c r="B177" s="8" t="s">
        <v>568</v>
      </c>
      <c r="C177" s="7" t="s">
        <v>569</v>
      </c>
      <c r="D177" s="9">
        <f>SUM(E177,F177)</f>
        <v>0</v>
      </c>
      <c r="E177" s="9" t="s">
        <v>19</v>
      </c>
      <c r="F177" s="9">
        <v>0</v>
      </c>
      <c r="G177" s="9">
        <f>SUM(H177,I177)</f>
        <v>0</v>
      </c>
      <c r="H177" s="9" t="s">
        <v>19</v>
      </c>
      <c r="I177" s="9">
        <v>0</v>
      </c>
      <c r="J177" s="9">
        <f>SUM(K177,L177)</f>
        <v>0</v>
      </c>
      <c r="K177" s="9" t="s">
        <v>19</v>
      </c>
      <c r="L177" s="9">
        <v>0</v>
      </c>
    </row>
    <row r="178" spans="1:12" ht="39" customHeight="1">
      <c r="A178" s="7">
        <v>5130</v>
      </c>
      <c r="B178" s="8" t="s">
        <v>570</v>
      </c>
      <c r="C178" s="7" t="s">
        <v>364</v>
      </c>
      <c r="D178" s="9">
        <f>SUM(D180:D183)</f>
        <v>18200000</v>
      </c>
      <c r="E178" s="9" t="s">
        <v>19</v>
      </c>
      <c r="F178" s="9">
        <f>SUM(F180:F183)</f>
        <v>18200000</v>
      </c>
      <c r="G178" s="9">
        <f>SUM(G180:G183)</f>
        <v>18200000</v>
      </c>
      <c r="H178" s="9" t="s">
        <v>19</v>
      </c>
      <c r="I178" s="9">
        <f>SUM(I180:I183)</f>
        <v>18200000</v>
      </c>
      <c r="J178" s="9">
        <f>SUM(J180:J183)</f>
        <v>0</v>
      </c>
      <c r="K178" s="9" t="s">
        <v>19</v>
      </c>
      <c r="L178" s="9">
        <f>SUM(L180:L183)</f>
        <v>0</v>
      </c>
    </row>
    <row r="179" spans="1:12" ht="39.75" hidden="1" customHeight="1">
      <c r="A179" s="7"/>
      <c r="B179" s="8" t="s">
        <v>162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</row>
    <row r="180" spans="1:12" ht="39.75" hidden="1" customHeight="1">
      <c r="A180" s="7">
        <v>5131</v>
      </c>
      <c r="B180" s="8" t="s">
        <v>571</v>
      </c>
      <c r="C180" s="7" t="s">
        <v>572</v>
      </c>
      <c r="D180" s="9">
        <f>SUM(E180,F180)</f>
        <v>0</v>
      </c>
      <c r="E180" s="9" t="s">
        <v>19</v>
      </c>
      <c r="F180" s="9">
        <v>0</v>
      </c>
      <c r="G180" s="9">
        <f>SUM(H180,I180)</f>
        <v>0</v>
      </c>
      <c r="H180" s="9" t="s">
        <v>19</v>
      </c>
      <c r="I180" s="9">
        <v>0</v>
      </c>
      <c r="J180" s="9">
        <f>SUM(K180,L180)</f>
        <v>0</v>
      </c>
      <c r="K180" s="9" t="s">
        <v>19</v>
      </c>
      <c r="L180" s="9">
        <v>0</v>
      </c>
    </row>
    <row r="181" spans="1:12" ht="39.75" hidden="1" customHeight="1">
      <c r="A181" s="7">
        <v>5132</v>
      </c>
      <c r="B181" s="8" t="s">
        <v>573</v>
      </c>
      <c r="C181" s="7" t="s">
        <v>574</v>
      </c>
      <c r="D181" s="9">
        <f>SUM(E181,F181)</f>
        <v>0</v>
      </c>
      <c r="E181" s="9" t="s">
        <v>19</v>
      </c>
      <c r="F181" s="9">
        <v>0</v>
      </c>
      <c r="G181" s="9">
        <f>SUM(H181,I181)</f>
        <v>0</v>
      </c>
      <c r="H181" s="9" t="s">
        <v>19</v>
      </c>
      <c r="I181" s="9">
        <v>0</v>
      </c>
      <c r="J181" s="9">
        <f>SUM(K181,L181)</f>
        <v>0</v>
      </c>
      <c r="K181" s="9" t="s">
        <v>19</v>
      </c>
      <c r="L181" s="9">
        <v>0</v>
      </c>
    </row>
    <row r="182" spans="1:12" ht="39.75" hidden="1" customHeight="1">
      <c r="A182" s="7">
        <v>5133</v>
      </c>
      <c r="B182" s="8" t="s">
        <v>575</v>
      </c>
      <c r="C182" s="7" t="s">
        <v>576</v>
      </c>
      <c r="D182" s="9">
        <f>SUM(E182,F182)</f>
        <v>0</v>
      </c>
      <c r="E182" s="9" t="s">
        <v>19</v>
      </c>
      <c r="F182" s="9">
        <v>0</v>
      </c>
      <c r="G182" s="9">
        <f>SUM(H182,I182)</f>
        <v>0</v>
      </c>
      <c r="H182" s="9" t="s">
        <v>19</v>
      </c>
      <c r="I182" s="9">
        <v>0</v>
      </c>
      <c r="J182" s="9">
        <f>SUM(K182,L182)</f>
        <v>0</v>
      </c>
      <c r="K182" s="9" t="s">
        <v>19</v>
      </c>
      <c r="L182" s="9">
        <v>0</v>
      </c>
    </row>
    <row r="183" spans="1:12" ht="31.5" customHeight="1">
      <c r="A183" s="7">
        <v>5134</v>
      </c>
      <c r="B183" s="8" t="s">
        <v>577</v>
      </c>
      <c r="C183" s="7" t="s">
        <v>578</v>
      </c>
      <c r="D183" s="9">
        <f>SUM(E183,F183)</f>
        <v>18200000</v>
      </c>
      <c r="E183" s="9" t="s">
        <v>19</v>
      </c>
      <c r="F183" s="9">
        <v>18200000</v>
      </c>
      <c r="G183" s="9">
        <f>SUM(H183,I183)</f>
        <v>18200000</v>
      </c>
      <c r="H183" s="9" t="s">
        <v>19</v>
      </c>
      <c r="I183" s="9">
        <v>18200000</v>
      </c>
      <c r="J183" s="9">
        <f>SUM(K183,L183)</f>
        <v>0</v>
      </c>
      <c r="K183" s="9" t="s">
        <v>19</v>
      </c>
      <c r="L183" s="9">
        <v>0</v>
      </c>
    </row>
    <row r="184" spans="1:12" ht="39.75" hidden="1" customHeight="1">
      <c r="A184" s="7">
        <v>5200</v>
      </c>
      <c r="B184" s="8" t="s">
        <v>579</v>
      </c>
      <c r="C184" s="7" t="s">
        <v>364</v>
      </c>
      <c r="D184" s="9">
        <f>SUM(D186:D189)</f>
        <v>0</v>
      </c>
      <c r="E184" s="9" t="s">
        <v>19</v>
      </c>
      <c r="F184" s="9">
        <f>SUM(F186:F189)</f>
        <v>0</v>
      </c>
      <c r="G184" s="9">
        <f>SUM(G186:G189)</f>
        <v>0</v>
      </c>
      <c r="H184" s="9" t="s">
        <v>19</v>
      </c>
      <c r="I184" s="9">
        <f>SUM(I186:I189)</f>
        <v>0</v>
      </c>
      <c r="J184" s="9">
        <f>SUM(J186:J189)</f>
        <v>0</v>
      </c>
      <c r="K184" s="9" t="s">
        <v>19</v>
      </c>
      <c r="L184" s="9">
        <f>SUM(L186:L189)</f>
        <v>0</v>
      </c>
    </row>
    <row r="185" spans="1:12" ht="39.75" hidden="1" customHeight="1">
      <c r="A185" s="7"/>
      <c r="B185" s="8" t="s">
        <v>362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</row>
    <row r="186" spans="1:12" ht="39.75" hidden="1" customHeight="1">
      <c r="A186" s="7">
        <v>5211</v>
      </c>
      <c r="B186" s="8" t="s">
        <v>580</v>
      </c>
      <c r="C186" s="7" t="s">
        <v>581</v>
      </c>
      <c r="D186" s="9">
        <f>SUM(E186,F186)</f>
        <v>0</v>
      </c>
      <c r="E186" s="9" t="s">
        <v>19</v>
      </c>
      <c r="F186" s="9">
        <v>0</v>
      </c>
      <c r="G186" s="9">
        <f>SUM(H186,I186)</f>
        <v>0</v>
      </c>
      <c r="H186" s="9" t="s">
        <v>19</v>
      </c>
      <c r="I186" s="9">
        <v>0</v>
      </c>
      <c r="J186" s="9">
        <f>SUM(K186,L186)</f>
        <v>0</v>
      </c>
      <c r="K186" s="9" t="s">
        <v>19</v>
      </c>
      <c r="L186" s="9">
        <v>0</v>
      </c>
    </row>
    <row r="187" spans="1:12" ht="39.75" hidden="1" customHeight="1">
      <c r="A187" s="7">
        <v>5221</v>
      </c>
      <c r="B187" s="8" t="s">
        <v>582</v>
      </c>
      <c r="C187" s="7" t="s">
        <v>583</v>
      </c>
      <c r="D187" s="9">
        <f>SUM(E187,F187)</f>
        <v>0</v>
      </c>
      <c r="E187" s="9" t="s">
        <v>19</v>
      </c>
      <c r="F187" s="9">
        <v>0</v>
      </c>
      <c r="G187" s="9">
        <f>SUM(H187,I187)</f>
        <v>0</v>
      </c>
      <c r="H187" s="9" t="s">
        <v>19</v>
      </c>
      <c r="I187" s="9">
        <v>0</v>
      </c>
      <c r="J187" s="9">
        <f>SUM(K187,L187)</f>
        <v>0</v>
      </c>
      <c r="K187" s="9" t="s">
        <v>19</v>
      </c>
      <c r="L187" s="9">
        <v>0</v>
      </c>
    </row>
    <row r="188" spans="1:12" ht="39.75" hidden="1" customHeight="1">
      <c r="A188" s="7">
        <v>5231</v>
      </c>
      <c r="B188" s="8" t="s">
        <v>584</v>
      </c>
      <c r="C188" s="7" t="s">
        <v>585</v>
      </c>
      <c r="D188" s="9">
        <f>SUM(E188,F188)</f>
        <v>0</v>
      </c>
      <c r="E188" s="9" t="s">
        <v>19</v>
      </c>
      <c r="F188" s="9">
        <v>0</v>
      </c>
      <c r="G188" s="9">
        <f>SUM(H188,I188)</f>
        <v>0</v>
      </c>
      <c r="H188" s="9" t="s">
        <v>19</v>
      </c>
      <c r="I188" s="9">
        <v>0</v>
      </c>
      <c r="J188" s="9">
        <f>SUM(K188,L188)</f>
        <v>0</v>
      </c>
      <c r="K188" s="9" t="s">
        <v>19</v>
      </c>
      <c r="L188" s="9">
        <v>0</v>
      </c>
    </row>
    <row r="189" spans="1:12" ht="39.75" hidden="1" customHeight="1">
      <c r="A189" s="7">
        <v>5241</v>
      </c>
      <c r="B189" s="8" t="s">
        <v>586</v>
      </c>
      <c r="C189" s="7" t="s">
        <v>587</v>
      </c>
      <c r="D189" s="9">
        <f>SUM(E189,F189)</f>
        <v>0</v>
      </c>
      <c r="E189" s="9" t="s">
        <v>19</v>
      </c>
      <c r="F189" s="9">
        <v>0</v>
      </c>
      <c r="G189" s="9">
        <f>SUM(H189,I189)</f>
        <v>0</v>
      </c>
      <c r="H189" s="9" t="s">
        <v>19</v>
      </c>
      <c r="I189" s="9">
        <v>0</v>
      </c>
      <c r="J189" s="9">
        <f>SUM(K189,L189)</f>
        <v>0</v>
      </c>
      <c r="K189" s="9" t="s">
        <v>19</v>
      </c>
      <c r="L189" s="9">
        <v>0</v>
      </c>
    </row>
    <row r="190" spans="1:12" ht="39.75" hidden="1" customHeight="1">
      <c r="A190" s="7">
        <v>5300</v>
      </c>
      <c r="B190" s="8" t="s">
        <v>588</v>
      </c>
      <c r="C190" s="7" t="s">
        <v>364</v>
      </c>
      <c r="D190" s="9">
        <f>SUM(D192)</f>
        <v>0</v>
      </c>
      <c r="E190" s="9" t="s">
        <v>19</v>
      </c>
      <c r="F190" s="9">
        <f>SUM(F192)</f>
        <v>0</v>
      </c>
      <c r="G190" s="9">
        <f>SUM(G192)</f>
        <v>0</v>
      </c>
      <c r="H190" s="9" t="s">
        <v>19</v>
      </c>
      <c r="I190" s="9">
        <f>SUM(I192)</f>
        <v>0</v>
      </c>
      <c r="J190" s="9">
        <f>SUM(J192)</f>
        <v>0</v>
      </c>
      <c r="K190" s="9" t="s">
        <v>19</v>
      </c>
      <c r="L190" s="9">
        <f>SUM(L192)</f>
        <v>0</v>
      </c>
    </row>
    <row r="191" spans="1:12" ht="39.75" hidden="1" customHeight="1">
      <c r="A191" s="7"/>
      <c r="B191" s="8" t="s">
        <v>362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</row>
    <row r="192" spans="1:12" ht="39.75" hidden="1" customHeight="1">
      <c r="A192" s="7">
        <v>5311</v>
      </c>
      <c r="B192" s="8" t="s">
        <v>589</v>
      </c>
      <c r="C192" s="7" t="s">
        <v>590</v>
      </c>
      <c r="D192" s="9">
        <f>SUM(E192,F192)</f>
        <v>0</v>
      </c>
      <c r="E192" s="9" t="s">
        <v>19</v>
      </c>
      <c r="F192" s="9">
        <v>0</v>
      </c>
      <c r="G192" s="9">
        <f>SUM(H192,I192)</f>
        <v>0</v>
      </c>
      <c r="H192" s="9" t="s">
        <v>19</v>
      </c>
      <c r="I192" s="9">
        <v>0</v>
      </c>
      <c r="J192" s="9">
        <f>SUM(K192,L192)</f>
        <v>0</v>
      </c>
      <c r="K192" s="9" t="s">
        <v>19</v>
      </c>
      <c r="L192" s="9">
        <v>0</v>
      </c>
    </row>
    <row r="193" spans="1:12" ht="39.75" hidden="1" customHeight="1">
      <c r="A193" s="7">
        <v>5400</v>
      </c>
      <c r="B193" s="8" t="s">
        <v>591</v>
      </c>
      <c r="C193" s="7" t="s">
        <v>364</v>
      </c>
      <c r="D193" s="9">
        <f>SUM(D195:D198)</f>
        <v>0</v>
      </c>
      <c r="E193" s="9" t="s">
        <v>19</v>
      </c>
      <c r="F193" s="9">
        <f>SUM(F195:F198)</f>
        <v>0</v>
      </c>
      <c r="G193" s="9">
        <f>SUM(G195:G198)</f>
        <v>0</v>
      </c>
      <c r="H193" s="9" t="s">
        <v>19</v>
      </c>
      <c r="I193" s="9">
        <f>SUM(I195:I198)</f>
        <v>0</v>
      </c>
      <c r="J193" s="9">
        <f>SUM(J195:J198)</f>
        <v>0</v>
      </c>
      <c r="K193" s="9" t="s">
        <v>19</v>
      </c>
      <c r="L193" s="9">
        <f>SUM(L195:L198)</f>
        <v>0</v>
      </c>
    </row>
    <row r="194" spans="1:12" ht="39.75" hidden="1" customHeight="1">
      <c r="A194" s="7"/>
      <c r="B194" s="8" t="s">
        <v>362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</row>
    <row r="195" spans="1:12" ht="39.75" hidden="1" customHeight="1">
      <c r="A195" s="7">
        <v>5411</v>
      </c>
      <c r="B195" s="8" t="s">
        <v>592</v>
      </c>
      <c r="C195" s="7" t="s">
        <v>593</v>
      </c>
      <c r="D195" s="9">
        <f>SUM(E195,F195)</f>
        <v>0</v>
      </c>
      <c r="E195" s="9" t="s">
        <v>19</v>
      </c>
      <c r="F195" s="9">
        <v>0</v>
      </c>
      <c r="G195" s="9">
        <f>SUM(H195,I195)</f>
        <v>0</v>
      </c>
      <c r="H195" s="9" t="s">
        <v>19</v>
      </c>
      <c r="I195" s="9">
        <v>0</v>
      </c>
      <c r="J195" s="9">
        <f>SUM(K195,L195)</f>
        <v>0</v>
      </c>
      <c r="K195" s="9" t="s">
        <v>19</v>
      </c>
      <c r="L195" s="9">
        <v>0</v>
      </c>
    </row>
    <row r="196" spans="1:12" ht="39.75" hidden="1" customHeight="1">
      <c r="A196" s="7">
        <v>5421</v>
      </c>
      <c r="B196" s="8" t="s">
        <v>594</v>
      </c>
      <c r="C196" s="7" t="s">
        <v>595</v>
      </c>
      <c r="D196" s="9">
        <f>SUM(E196,F196)</f>
        <v>0</v>
      </c>
      <c r="E196" s="9" t="s">
        <v>19</v>
      </c>
      <c r="F196" s="9">
        <v>0</v>
      </c>
      <c r="G196" s="9">
        <f>SUM(H196,I196)</f>
        <v>0</v>
      </c>
      <c r="H196" s="9" t="s">
        <v>19</v>
      </c>
      <c r="I196" s="9">
        <v>0</v>
      </c>
      <c r="J196" s="9">
        <f>SUM(K196,L196)</f>
        <v>0</v>
      </c>
      <c r="K196" s="9" t="s">
        <v>19</v>
      </c>
      <c r="L196" s="9">
        <v>0</v>
      </c>
    </row>
    <row r="197" spans="1:12" ht="39.75" hidden="1" customHeight="1">
      <c r="A197" s="7">
        <v>5431</v>
      </c>
      <c r="B197" s="8" t="s">
        <v>596</v>
      </c>
      <c r="C197" s="7" t="s">
        <v>597</v>
      </c>
      <c r="D197" s="9">
        <f>SUM(E197,F197)</f>
        <v>0</v>
      </c>
      <c r="E197" s="9" t="s">
        <v>19</v>
      </c>
      <c r="F197" s="9">
        <v>0</v>
      </c>
      <c r="G197" s="9">
        <f>SUM(H197,I197)</f>
        <v>0</v>
      </c>
      <c r="H197" s="9" t="s">
        <v>19</v>
      </c>
      <c r="I197" s="9">
        <v>0</v>
      </c>
      <c r="J197" s="9">
        <f>SUM(K197,L197)</f>
        <v>0</v>
      </c>
      <c r="K197" s="9" t="s">
        <v>19</v>
      </c>
      <c r="L197" s="9">
        <v>0</v>
      </c>
    </row>
    <row r="198" spans="1:12" ht="39.75" hidden="1" customHeight="1">
      <c r="A198" s="7">
        <v>5441</v>
      </c>
      <c r="B198" s="8" t="s">
        <v>598</v>
      </c>
      <c r="C198" s="7" t="s">
        <v>599</v>
      </c>
      <c r="D198" s="9">
        <f>SUM(E198,F198)</f>
        <v>0</v>
      </c>
      <c r="E198" s="9" t="s">
        <v>19</v>
      </c>
      <c r="F198" s="9">
        <v>0</v>
      </c>
      <c r="G198" s="9">
        <f>SUM(H198,I198)</f>
        <v>0</v>
      </c>
      <c r="H198" s="9" t="s">
        <v>19</v>
      </c>
      <c r="I198" s="9">
        <v>0</v>
      </c>
      <c r="J198" s="9">
        <f>SUM(K198,L198)</f>
        <v>0</v>
      </c>
      <c r="K198" s="9" t="s">
        <v>19</v>
      </c>
      <c r="L198" s="9">
        <v>0</v>
      </c>
    </row>
    <row r="199" spans="1:12" ht="39.75" hidden="1" customHeight="1">
      <c r="A199" s="7">
        <v>5500</v>
      </c>
      <c r="B199" s="8" t="s">
        <v>600</v>
      </c>
      <c r="C199" s="7" t="s">
        <v>364</v>
      </c>
      <c r="D199" s="9">
        <f>SUM(D201)</f>
        <v>0</v>
      </c>
      <c r="E199" s="9" t="s">
        <v>19</v>
      </c>
      <c r="F199" s="9">
        <f>SUM(F201)</f>
        <v>0</v>
      </c>
      <c r="G199" s="9">
        <f>SUM(G201)</f>
        <v>0</v>
      </c>
      <c r="H199" s="9" t="s">
        <v>19</v>
      </c>
      <c r="I199" s="9">
        <f>SUM(I201)</f>
        <v>0</v>
      </c>
      <c r="J199" s="9">
        <f>SUM(J201)</f>
        <v>0</v>
      </c>
      <c r="K199" s="9" t="s">
        <v>19</v>
      </c>
      <c r="L199" s="9">
        <f>SUM(L201)</f>
        <v>0</v>
      </c>
    </row>
    <row r="200" spans="1:12" ht="39.75" hidden="1" customHeight="1">
      <c r="A200" s="7"/>
      <c r="B200" s="8" t="s">
        <v>362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</row>
    <row r="201" spans="1:12" ht="39.75" hidden="1" customHeight="1">
      <c r="A201" s="7">
        <v>5511</v>
      </c>
      <c r="B201" s="8" t="s">
        <v>600</v>
      </c>
      <c r="C201" s="7" t="s">
        <v>601</v>
      </c>
      <c r="D201" s="9">
        <f>SUM(E201,F201)</f>
        <v>0</v>
      </c>
      <c r="E201" s="9" t="s">
        <v>19</v>
      </c>
      <c r="F201" s="9">
        <v>0</v>
      </c>
      <c r="G201" s="9">
        <f>SUM(H201,I201)</f>
        <v>0</v>
      </c>
      <c r="H201" s="9" t="s">
        <v>19</v>
      </c>
      <c r="I201" s="9">
        <v>0</v>
      </c>
      <c r="J201" s="9">
        <f>SUM(K201,L201)</f>
        <v>0</v>
      </c>
      <c r="K201" s="9" t="s">
        <v>19</v>
      </c>
      <c r="L201" s="9">
        <v>0</v>
      </c>
    </row>
    <row r="202" spans="1:12" ht="31.5" customHeight="1">
      <c r="A202" s="7">
        <v>6000</v>
      </c>
      <c r="B202" s="8" t="s">
        <v>602</v>
      </c>
      <c r="C202" s="7" t="s">
        <v>364</v>
      </c>
      <c r="D202" s="9">
        <f>SUM(D204,D212,D217,D220)</f>
        <v>0</v>
      </c>
      <c r="E202" s="9" t="s">
        <v>19</v>
      </c>
      <c r="F202" s="9">
        <f>SUM(F204,F212,F217,F220)</f>
        <v>0</v>
      </c>
      <c r="G202" s="9">
        <f>SUM(G204,G212,G217,G220)</f>
        <v>0</v>
      </c>
      <c r="H202" s="9" t="s">
        <v>19</v>
      </c>
      <c r="I202" s="9">
        <f>SUM(I204,I212,I217,I220)</f>
        <v>0</v>
      </c>
      <c r="J202" s="9">
        <f>SUM(J204,J212,J217,J220)</f>
        <v>-34444</v>
      </c>
      <c r="K202" s="9" t="s">
        <v>19</v>
      </c>
      <c r="L202" s="9">
        <f>SUM(L204,L212,L217,L220)</f>
        <v>-34444</v>
      </c>
    </row>
    <row r="203" spans="1:12" ht="39.75" hidden="1" customHeight="1">
      <c r="A203" s="7"/>
      <c r="B203" s="8" t="s">
        <v>160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</row>
    <row r="204" spans="1:12" ht="39.75" hidden="1" customHeight="1">
      <c r="A204" s="7">
        <v>6100</v>
      </c>
      <c r="B204" s="8" t="s">
        <v>603</v>
      </c>
      <c r="C204" s="7" t="s">
        <v>364</v>
      </c>
      <c r="D204" s="9">
        <f>SUM(D206:D208)</f>
        <v>0</v>
      </c>
      <c r="E204" s="9" t="s">
        <v>19</v>
      </c>
      <c r="F204" s="9">
        <f>SUM(F206:F208)</f>
        <v>0</v>
      </c>
      <c r="G204" s="9">
        <f>SUM(G206:G208)</f>
        <v>0</v>
      </c>
      <c r="H204" s="9" t="s">
        <v>19</v>
      </c>
      <c r="I204" s="9">
        <f>SUM(I206:I208)</f>
        <v>0</v>
      </c>
      <c r="J204" s="9">
        <f>SUM(J206:J208)</f>
        <v>0</v>
      </c>
      <c r="K204" s="9" t="s">
        <v>19</v>
      </c>
      <c r="L204" s="9">
        <f>SUM(L206:L208)</f>
        <v>0</v>
      </c>
    </row>
    <row r="205" spans="1:12" ht="39.75" hidden="1" customHeight="1">
      <c r="A205" s="7"/>
      <c r="B205" s="8" t="s">
        <v>160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</row>
    <row r="206" spans="1:12" ht="39.75" hidden="1" customHeight="1">
      <c r="A206" s="7">
        <v>6110</v>
      </c>
      <c r="B206" s="8" t="s">
        <v>604</v>
      </c>
      <c r="C206" s="7" t="s">
        <v>605</v>
      </c>
      <c r="D206" s="9">
        <f>SUM(E206,F206)</f>
        <v>0</v>
      </c>
      <c r="E206" s="9" t="s">
        <v>19</v>
      </c>
      <c r="F206" s="9">
        <v>0</v>
      </c>
      <c r="G206" s="9">
        <f>SUM(H206,I206)</f>
        <v>0</v>
      </c>
      <c r="H206" s="9" t="s">
        <v>19</v>
      </c>
      <c r="I206" s="9">
        <v>0</v>
      </c>
      <c r="J206" s="9">
        <f>SUM(K206,L206)</f>
        <v>0</v>
      </c>
      <c r="K206" s="9" t="s">
        <v>19</v>
      </c>
      <c r="L206" s="9">
        <v>0</v>
      </c>
    </row>
    <row r="207" spans="1:12" ht="39.75" hidden="1" customHeight="1">
      <c r="A207" s="7">
        <v>6120</v>
      </c>
      <c r="B207" s="8" t="s">
        <v>606</v>
      </c>
      <c r="C207" s="7" t="s">
        <v>607</v>
      </c>
      <c r="D207" s="9">
        <f>SUM(E207,F207)</f>
        <v>0</v>
      </c>
      <c r="E207" s="9" t="s">
        <v>19</v>
      </c>
      <c r="F207" s="9">
        <v>0</v>
      </c>
      <c r="G207" s="9">
        <f>SUM(H207,I207)</f>
        <v>0</v>
      </c>
      <c r="H207" s="9" t="s">
        <v>19</v>
      </c>
      <c r="I207" s="9">
        <v>0</v>
      </c>
      <c r="J207" s="9">
        <f>SUM(K207,L207)</f>
        <v>0</v>
      </c>
      <c r="K207" s="9" t="s">
        <v>19</v>
      </c>
      <c r="L207" s="9">
        <v>0</v>
      </c>
    </row>
    <row r="208" spans="1:12" ht="39.75" hidden="1" customHeight="1">
      <c r="A208" s="7">
        <v>6130</v>
      </c>
      <c r="B208" s="8" t="s">
        <v>608</v>
      </c>
      <c r="C208" s="7" t="s">
        <v>609</v>
      </c>
      <c r="D208" s="9">
        <f>SUM(E208,F208)</f>
        <v>0</v>
      </c>
      <c r="E208" s="9" t="s">
        <v>19</v>
      </c>
      <c r="F208" s="9">
        <v>0</v>
      </c>
      <c r="G208" s="9">
        <f>SUM(H208,I208)</f>
        <v>0</v>
      </c>
      <c r="H208" s="9" t="s">
        <v>19</v>
      </c>
      <c r="I208" s="9">
        <v>0</v>
      </c>
      <c r="J208" s="9">
        <f>SUM(K208,L208)</f>
        <v>0</v>
      </c>
      <c r="K208" s="9" t="s">
        <v>19</v>
      </c>
      <c r="L208" s="9">
        <v>0</v>
      </c>
    </row>
    <row r="209" spans="1:12" ht="39.75" hidden="1" customHeight="1">
      <c r="A209" s="7">
        <v>6200</v>
      </c>
      <c r="B209" s="8" t="s">
        <v>610</v>
      </c>
      <c r="C209" s="7" t="s">
        <v>364</v>
      </c>
      <c r="D209" s="9">
        <f>SUM(D211:D212)</f>
        <v>0</v>
      </c>
      <c r="E209" s="9" t="s">
        <v>19</v>
      </c>
      <c r="F209" s="9">
        <f>SUM(F211:F212)</f>
        <v>0</v>
      </c>
      <c r="G209" s="9">
        <f>SUM(G211:G212)</f>
        <v>0</v>
      </c>
      <c r="H209" s="9" t="s">
        <v>19</v>
      </c>
      <c r="I209" s="9">
        <f>SUM(I211:I212)</f>
        <v>0</v>
      </c>
      <c r="J209" s="9">
        <f>SUM(J211:J212)</f>
        <v>0</v>
      </c>
      <c r="K209" s="9" t="s">
        <v>19</v>
      </c>
      <c r="L209" s="9">
        <f>SUM(L211:L212)</f>
        <v>0</v>
      </c>
    </row>
    <row r="210" spans="1:12" ht="39.75" hidden="1" customHeight="1">
      <c r="A210" s="7"/>
      <c r="B210" s="8" t="s">
        <v>160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</row>
    <row r="211" spans="1:12" ht="39.75" hidden="1" customHeight="1">
      <c r="A211" s="7">
        <v>6210</v>
      </c>
      <c r="B211" s="8" t="s">
        <v>611</v>
      </c>
      <c r="C211" s="7" t="s">
        <v>612</v>
      </c>
      <c r="D211" s="9">
        <f>SUM(E211,F211)</f>
        <v>0</v>
      </c>
      <c r="E211" s="9" t="s">
        <v>19</v>
      </c>
      <c r="F211" s="9">
        <v>0</v>
      </c>
      <c r="G211" s="9">
        <f>SUM(H211,I211)</f>
        <v>0</v>
      </c>
      <c r="H211" s="9" t="s">
        <v>19</v>
      </c>
      <c r="I211" s="9">
        <v>0</v>
      </c>
      <c r="J211" s="9">
        <f>SUM(K211,L211)</f>
        <v>0</v>
      </c>
      <c r="K211" s="9" t="s">
        <v>19</v>
      </c>
      <c r="L211" s="9">
        <v>0</v>
      </c>
    </row>
    <row r="212" spans="1:12" ht="39.75" hidden="1" customHeight="1">
      <c r="A212" s="7">
        <v>6220</v>
      </c>
      <c r="B212" s="8" t="s">
        <v>613</v>
      </c>
      <c r="C212" s="7" t="s">
        <v>364</v>
      </c>
      <c r="D212" s="9">
        <f>SUM(D214:D216)</f>
        <v>0</v>
      </c>
      <c r="E212" s="9" t="s">
        <v>19</v>
      </c>
      <c r="F212" s="9">
        <f>SUM(F214:F216)</f>
        <v>0</v>
      </c>
      <c r="G212" s="9">
        <f>SUM(G214:G216)</f>
        <v>0</v>
      </c>
      <c r="H212" s="9" t="s">
        <v>19</v>
      </c>
      <c r="I212" s="9">
        <f>SUM(I214:I216)</f>
        <v>0</v>
      </c>
      <c r="J212" s="9">
        <f>SUM(J214:J216)</f>
        <v>0</v>
      </c>
      <c r="K212" s="9" t="s">
        <v>19</v>
      </c>
      <c r="L212" s="9">
        <f>SUM(L214:L216)</f>
        <v>0</v>
      </c>
    </row>
    <row r="213" spans="1:12" ht="39.75" hidden="1" customHeight="1">
      <c r="A213" s="7"/>
      <c r="B213" s="8" t="s">
        <v>162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</row>
    <row r="214" spans="1:12" ht="39.75" hidden="1" customHeight="1">
      <c r="A214" s="7">
        <v>6221</v>
      </c>
      <c r="B214" s="8" t="s">
        <v>614</v>
      </c>
      <c r="C214" s="7" t="s">
        <v>615</v>
      </c>
      <c r="D214" s="9">
        <f>SUM(E214,F214)</f>
        <v>0</v>
      </c>
      <c r="E214" s="9" t="s">
        <v>19</v>
      </c>
      <c r="F214" s="9">
        <v>0</v>
      </c>
      <c r="G214" s="9">
        <f>SUM(H214,I214)</f>
        <v>0</v>
      </c>
      <c r="H214" s="9" t="s">
        <v>19</v>
      </c>
      <c r="I214" s="9">
        <v>0</v>
      </c>
      <c r="J214" s="9">
        <f>SUM(K214,L214)</f>
        <v>0</v>
      </c>
      <c r="K214" s="9" t="s">
        <v>19</v>
      </c>
      <c r="L214" s="9">
        <v>0</v>
      </c>
    </row>
    <row r="215" spans="1:12" ht="39.75" hidden="1" customHeight="1">
      <c r="A215" s="7">
        <v>6222</v>
      </c>
      <c r="B215" s="8" t="s">
        <v>616</v>
      </c>
      <c r="C215" s="7" t="s">
        <v>617</v>
      </c>
      <c r="D215" s="9">
        <f>SUM(E215,F215)</f>
        <v>0</v>
      </c>
      <c r="E215" s="9" t="s">
        <v>19</v>
      </c>
      <c r="F215" s="9">
        <v>0</v>
      </c>
      <c r="G215" s="9">
        <f>SUM(H215,I215)</f>
        <v>0</v>
      </c>
      <c r="H215" s="9" t="s">
        <v>19</v>
      </c>
      <c r="I215" s="9">
        <v>0</v>
      </c>
      <c r="J215" s="9">
        <f>SUM(K215,L215)</f>
        <v>0</v>
      </c>
      <c r="K215" s="9" t="s">
        <v>19</v>
      </c>
      <c r="L215" s="9">
        <v>0</v>
      </c>
    </row>
    <row r="216" spans="1:12" ht="39.75" hidden="1" customHeight="1">
      <c r="A216" s="7">
        <v>6223</v>
      </c>
      <c r="B216" s="8" t="s">
        <v>618</v>
      </c>
      <c r="C216" s="7" t="s">
        <v>619</v>
      </c>
      <c r="D216" s="9">
        <f>SUM(E216,F216)</f>
        <v>0</v>
      </c>
      <c r="E216" s="9" t="s">
        <v>19</v>
      </c>
      <c r="F216" s="9">
        <v>0</v>
      </c>
      <c r="G216" s="9">
        <f>SUM(H216,I216)</f>
        <v>0</v>
      </c>
      <c r="H216" s="9" t="s">
        <v>19</v>
      </c>
      <c r="I216" s="9">
        <v>0</v>
      </c>
      <c r="J216" s="9">
        <f>SUM(K216,L216)</f>
        <v>0</v>
      </c>
      <c r="K216" s="9" t="s">
        <v>19</v>
      </c>
      <c r="L216" s="9">
        <v>0</v>
      </c>
    </row>
    <row r="217" spans="1:12" ht="39.75" hidden="1" customHeight="1">
      <c r="A217" s="7">
        <v>6300</v>
      </c>
      <c r="B217" s="8" t="s">
        <v>620</v>
      </c>
      <c r="C217" s="7" t="s">
        <v>364</v>
      </c>
      <c r="D217" s="9">
        <f>SUM(D219)</f>
        <v>0</v>
      </c>
      <c r="E217" s="9" t="s">
        <v>19</v>
      </c>
      <c r="F217" s="9">
        <f>SUM(F219)</f>
        <v>0</v>
      </c>
      <c r="G217" s="9">
        <f>SUM(G219)</f>
        <v>0</v>
      </c>
      <c r="H217" s="9" t="s">
        <v>19</v>
      </c>
      <c r="I217" s="9">
        <f>SUM(I219)</f>
        <v>0</v>
      </c>
      <c r="J217" s="9">
        <f>SUM(J219)</f>
        <v>0</v>
      </c>
      <c r="K217" s="9" t="s">
        <v>19</v>
      </c>
      <c r="L217" s="9">
        <f>SUM(L219)</f>
        <v>0</v>
      </c>
    </row>
    <row r="218" spans="1:12" ht="39.75" hidden="1" customHeight="1">
      <c r="A218" s="7"/>
      <c r="B218" s="8" t="s">
        <v>160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</row>
    <row r="219" spans="1:12" ht="39.75" hidden="1" customHeight="1">
      <c r="A219" s="7">
        <v>6310</v>
      </c>
      <c r="B219" s="8" t="s">
        <v>621</v>
      </c>
      <c r="C219" s="7" t="s">
        <v>622</v>
      </c>
      <c r="D219" s="9">
        <f>SUM(E219,F219)</f>
        <v>0</v>
      </c>
      <c r="E219" s="9" t="s">
        <v>19</v>
      </c>
      <c r="F219" s="9">
        <v>0</v>
      </c>
      <c r="G219" s="9">
        <f>SUM(H219,I219)</f>
        <v>0</v>
      </c>
      <c r="H219" s="9" t="s">
        <v>19</v>
      </c>
      <c r="I219" s="9">
        <v>0</v>
      </c>
      <c r="J219" s="9">
        <f>SUM(K219,L219)</f>
        <v>0</v>
      </c>
      <c r="K219" s="9" t="s">
        <v>19</v>
      </c>
      <c r="L219" s="9">
        <v>0</v>
      </c>
    </row>
    <row r="220" spans="1:12" ht="42.75" customHeight="1">
      <c r="A220" s="7">
        <v>6400</v>
      </c>
      <c r="B220" s="8" t="s">
        <v>623</v>
      </c>
      <c r="C220" s="7" t="s">
        <v>364</v>
      </c>
      <c r="D220" s="9">
        <f>SUM(D222:D225)</f>
        <v>0</v>
      </c>
      <c r="E220" s="9" t="s">
        <v>19</v>
      </c>
      <c r="F220" s="9">
        <f>SUM(F222:F225)</f>
        <v>0</v>
      </c>
      <c r="G220" s="9">
        <f>SUM(G222:G225)</f>
        <v>0</v>
      </c>
      <c r="H220" s="9" t="s">
        <v>19</v>
      </c>
      <c r="I220" s="9">
        <f>SUM(I222:I225)</f>
        <v>0</v>
      </c>
      <c r="J220" s="9">
        <f>SUM(J222:J225)</f>
        <v>-34444</v>
      </c>
      <c r="K220" s="9" t="s">
        <v>19</v>
      </c>
      <c r="L220" s="9">
        <f>SUM(L222:L225)</f>
        <v>-34444</v>
      </c>
    </row>
    <row r="221" spans="1:12" ht="39.75" hidden="1" customHeight="1">
      <c r="A221" s="7"/>
      <c r="B221" s="8" t="s">
        <v>160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</row>
    <row r="222" spans="1:12" ht="36.75" customHeight="1">
      <c r="A222" s="7">
        <v>6410</v>
      </c>
      <c r="B222" s="8" t="s">
        <v>624</v>
      </c>
      <c r="C222" s="7" t="s">
        <v>625</v>
      </c>
      <c r="D222" s="9">
        <f>SUM(E222,F222)</f>
        <v>0</v>
      </c>
      <c r="E222" s="9" t="s">
        <v>19</v>
      </c>
      <c r="F222" s="9">
        <v>0</v>
      </c>
      <c r="G222" s="9">
        <f>SUM(H222,I222)</f>
        <v>0</v>
      </c>
      <c r="H222" s="9" t="s">
        <v>19</v>
      </c>
      <c r="I222" s="9">
        <v>0</v>
      </c>
      <c r="J222" s="9">
        <f>SUM(K222,L222)</f>
        <v>-34444</v>
      </c>
      <c r="K222" s="9" t="s">
        <v>19</v>
      </c>
      <c r="L222" s="9">
        <v>-34444</v>
      </c>
    </row>
    <row r="223" spans="1:12" ht="39.75" hidden="1" customHeight="1">
      <c r="A223" s="7">
        <v>6420</v>
      </c>
      <c r="B223" s="8" t="s">
        <v>626</v>
      </c>
      <c r="C223" s="7" t="s">
        <v>627</v>
      </c>
      <c r="D223" s="9">
        <f>SUM(E223,F223)</f>
        <v>0</v>
      </c>
      <c r="E223" s="9" t="s">
        <v>19</v>
      </c>
      <c r="F223" s="9">
        <v>0</v>
      </c>
      <c r="G223" s="9">
        <f>SUM(H223,I223)</f>
        <v>0</v>
      </c>
      <c r="H223" s="9" t="s">
        <v>19</v>
      </c>
      <c r="I223" s="9">
        <v>0</v>
      </c>
      <c r="J223" s="9">
        <f>SUM(K223,L223)</f>
        <v>0</v>
      </c>
      <c r="K223" s="9" t="s">
        <v>19</v>
      </c>
      <c r="L223" s="9">
        <v>0</v>
      </c>
    </row>
    <row r="224" spans="1:12" ht="39.75" hidden="1" customHeight="1">
      <c r="A224" s="7">
        <v>6430</v>
      </c>
      <c r="B224" s="8" t="s">
        <v>628</v>
      </c>
      <c r="C224" s="7" t="s">
        <v>629</v>
      </c>
      <c r="D224" s="9">
        <f>SUM(E224,F224)</f>
        <v>0</v>
      </c>
      <c r="E224" s="9" t="s">
        <v>19</v>
      </c>
      <c r="F224" s="9">
        <v>0</v>
      </c>
      <c r="G224" s="9">
        <f>SUM(H224,I224)</f>
        <v>0</v>
      </c>
      <c r="H224" s="9" t="s">
        <v>19</v>
      </c>
      <c r="I224" s="9">
        <v>0</v>
      </c>
      <c r="J224" s="9">
        <f>SUM(K224,L224)</f>
        <v>0</v>
      </c>
      <c r="K224" s="9" t="s">
        <v>19</v>
      </c>
      <c r="L224" s="9">
        <v>0</v>
      </c>
    </row>
    <row r="225" spans="1:12" ht="39.75" hidden="1" customHeight="1">
      <c r="A225" s="7">
        <v>6440</v>
      </c>
      <c r="B225" s="8" t="s">
        <v>630</v>
      </c>
      <c r="C225" s="7" t="s">
        <v>631</v>
      </c>
      <c r="D225" s="9">
        <f>SUM(E225,F225)</f>
        <v>0</v>
      </c>
      <c r="E225" s="9" t="s">
        <v>19</v>
      </c>
      <c r="F225" s="9">
        <v>0</v>
      </c>
      <c r="G225" s="9">
        <f>SUM(H225,I225)</f>
        <v>0</v>
      </c>
      <c r="H225" s="9" t="s">
        <v>19</v>
      </c>
      <c r="I225" s="9">
        <v>0</v>
      </c>
      <c r="J225" s="9">
        <f>SUM(K225,L225)</f>
        <v>0</v>
      </c>
      <c r="K225" s="9" t="s">
        <v>19</v>
      </c>
      <c r="L225" s="9">
        <v>0</v>
      </c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SheetLayoutView="100" workbookViewId="0">
      <selection activeCell="H10" sqref="H10"/>
    </sheetView>
  </sheetViews>
  <sheetFormatPr defaultRowHeight="12.75" customHeight="1"/>
  <cols>
    <col min="1" max="1" width="7.5703125" style="1" customWidth="1"/>
    <col min="2" max="2" width="39.7109375" style="1" customWidth="1"/>
    <col min="3" max="3" width="14.42578125" style="1" customWidth="1"/>
    <col min="4" max="4" width="12.7109375" style="1" customWidth="1"/>
    <col min="5" max="6" width="14.42578125" style="1" customWidth="1"/>
    <col min="7" max="7" width="12.85546875" style="1" customWidth="1"/>
    <col min="8" max="9" width="14.42578125" style="1" customWidth="1"/>
    <col min="10" max="10" width="13" style="1" customWidth="1"/>
    <col min="11" max="11" width="10" style="1" customWidth="1"/>
    <col min="12" max="14" width="19" style="1" customWidth="1"/>
    <col min="15" max="16384" width="9.140625" style="1"/>
  </cols>
  <sheetData>
    <row r="1" spans="1:12" s="31" customFormat="1" ht="20.25" customHeight="1">
      <c r="A1" s="35" t="s">
        <v>728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42"/>
    </row>
    <row r="2" spans="1:12" s="31" customFormat="1" ht="19.5" customHeight="1">
      <c r="A2" s="43" t="s">
        <v>732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2" s="31" customFormat="1" ht="18" customHeight="1">
      <c r="A3" s="37" t="s">
        <v>733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ht="15" customHeight="1">
      <c r="A4" s="3"/>
      <c r="B4" s="3"/>
      <c r="C4" s="3" t="s">
        <v>0</v>
      </c>
      <c r="D4" s="3"/>
      <c r="E4" s="3"/>
      <c r="F4" s="3" t="s">
        <v>1</v>
      </c>
      <c r="G4" s="3"/>
      <c r="H4" s="3"/>
      <c r="I4" s="3" t="s">
        <v>2</v>
      </c>
      <c r="J4" s="3"/>
      <c r="K4" s="3"/>
    </row>
    <row r="5" spans="1:12" ht="39.950000000000003" customHeight="1">
      <c r="A5" s="4" t="s">
        <v>3</v>
      </c>
      <c r="B5" s="5"/>
      <c r="C5" s="4" t="s">
        <v>5</v>
      </c>
      <c r="D5" s="4" t="s">
        <v>632</v>
      </c>
      <c r="E5" s="4"/>
      <c r="F5" s="4" t="s">
        <v>5</v>
      </c>
      <c r="G5" s="4" t="s">
        <v>6</v>
      </c>
      <c r="H5" s="4"/>
      <c r="I5" s="4" t="s">
        <v>5</v>
      </c>
      <c r="J5" s="4" t="s">
        <v>6</v>
      </c>
      <c r="K5" s="3"/>
    </row>
    <row r="6" spans="1:12" ht="36" customHeight="1">
      <c r="A6" s="4" t="s">
        <v>7</v>
      </c>
      <c r="B6" s="4"/>
      <c r="C6" s="4" t="s">
        <v>633</v>
      </c>
      <c r="D6" s="34" t="s">
        <v>13</v>
      </c>
      <c r="E6" s="34" t="s">
        <v>153</v>
      </c>
      <c r="F6" s="34" t="s">
        <v>634</v>
      </c>
      <c r="G6" s="34" t="s">
        <v>13</v>
      </c>
      <c r="H6" s="34" t="s">
        <v>153</v>
      </c>
      <c r="I6" s="34" t="s">
        <v>635</v>
      </c>
      <c r="J6" s="34" t="s">
        <v>13</v>
      </c>
      <c r="K6" s="34" t="s">
        <v>153</v>
      </c>
    </row>
    <row r="7" spans="1:1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</row>
    <row r="8" spans="1:12" ht="39.950000000000003" customHeight="1">
      <c r="A8" s="7">
        <v>7000</v>
      </c>
      <c r="B8" s="8" t="s">
        <v>636</v>
      </c>
      <c r="C8" s="9">
        <f>SUM(D8:E8)</f>
        <v>-374041700</v>
      </c>
      <c r="D8" s="9">
        <f>Ekamutner!E18-Gorcarnakan_caxs!G9</f>
        <v>-5000000</v>
      </c>
      <c r="E8" s="9">
        <f>Ekamutner!F18-Gorcarnakan_caxs!H9</f>
        <v>-369041700</v>
      </c>
      <c r="F8" s="9">
        <f>SUM(G8:H8)</f>
        <v>-374041700</v>
      </c>
      <c r="G8" s="9">
        <f>Ekamutner!H18-Gorcarnakan_caxs!J9</f>
        <v>-5000000</v>
      </c>
      <c r="H8" s="9">
        <f>Ekamutner!I18-Gorcarnakan_caxs!K9</f>
        <v>-369041700</v>
      </c>
      <c r="I8" s="9">
        <f>SUM(J8:K8)</f>
        <v>56603901</v>
      </c>
      <c r="J8" s="9">
        <f>Ekamutner!K18-Gorcarnakan_caxs!M9</f>
        <v>56569457</v>
      </c>
      <c r="K8" s="9">
        <f>Ekamutner!L18-Gorcarnakan_caxs!N9</f>
        <v>34444</v>
      </c>
    </row>
    <row r="10" spans="1:12" ht="6.75" customHeight="1"/>
    <row r="11" spans="1:12" ht="12.75" hidden="1" customHeight="1"/>
    <row r="12" spans="1:12" ht="39.75" hidden="1" customHeight="1">
      <c r="A12" s="2"/>
    </row>
    <row r="13" spans="1:12" ht="39.75" hidden="1" customHeight="1">
      <c r="A13" s="2"/>
      <c r="B13" s="8" t="s">
        <v>637</v>
      </c>
      <c r="C13" s="9">
        <f>C8+Dificiti_caxs!D9</f>
        <v>0</v>
      </c>
      <c r="D13" s="9">
        <f>D8+Dificiti_caxs!E9</f>
        <v>0</v>
      </c>
      <c r="E13" s="9">
        <f>E8+Dificiti_caxs!F9</f>
        <v>0</v>
      </c>
      <c r="F13" s="9">
        <f>F8+Dificiti_caxs!G9</f>
        <v>0</v>
      </c>
      <c r="G13" s="9">
        <f>G8+Dificiti_caxs!H9</f>
        <v>0</v>
      </c>
      <c r="H13" s="9">
        <f>H8+Dificiti_caxs!I9</f>
        <v>0</v>
      </c>
      <c r="I13" s="9">
        <f>I8+Dificiti_caxs!J9</f>
        <v>-18000</v>
      </c>
      <c r="J13" s="9">
        <f>J8+Dificiti_caxs!K9</f>
        <v>-18000</v>
      </c>
      <c r="K13" s="9">
        <f>K8+Dificiti_caxs!L9</f>
        <v>0</v>
      </c>
    </row>
    <row r="14" spans="1:12" ht="39.75" hidden="1" customHeight="1">
      <c r="A14" s="2"/>
      <c r="B14" s="8" t="s">
        <v>638</v>
      </c>
      <c r="C14" s="9">
        <f>Gorcarnakan_caxs!F9-Tntesagitakan!D9</f>
        <v>0</v>
      </c>
      <c r="D14" s="9">
        <f>Gorcarnakan_caxs!G9-Tntesagitakan!E9</f>
        <v>0</v>
      </c>
      <c r="E14" s="9">
        <f>Gorcarnakan_caxs!H9-Tntesagitakan!F9</f>
        <v>0</v>
      </c>
      <c r="F14" s="9">
        <f>Gorcarnakan_caxs!I9-Tntesagitakan!G9</f>
        <v>0</v>
      </c>
      <c r="G14" s="9">
        <f>Gorcarnakan_caxs!J9-Tntesagitakan!H9</f>
        <v>0</v>
      </c>
      <c r="H14" s="9">
        <f>Gorcarnakan_caxs!K9-Tntesagitakan!I9</f>
        <v>0</v>
      </c>
      <c r="I14" s="9">
        <f>Gorcarnakan_caxs!L9-Tntesagitakan!J9</f>
        <v>0</v>
      </c>
      <c r="J14" s="9">
        <f>Gorcarnakan_caxs!M9-Tntesagitakan!K9</f>
        <v>0</v>
      </c>
      <c r="K14" s="9">
        <f>Gorcarnakan_caxs!N9-Tntesagitakan!L9</f>
        <v>0</v>
      </c>
    </row>
    <row r="15" spans="1:12" ht="39.75" hidden="1" customHeight="1">
      <c r="A15" s="2"/>
      <c r="B15" s="8" t="s">
        <v>639</v>
      </c>
      <c r="C15" s="9">
        <f>Gorcarnakan_caxs!F309-Tntesagitakan!D162</f>
        <v>0</v>
      </c>
      <c r="D15" s="9">
        <f>Gorcarnakan_caxs!G309-Tntesagitakan!E162</f>
        <v>0</v>
      </c>
      <c r="E15" s="9">
        <f>Gorcarnakan_caxs!H309-Tntesagitakan!F162</f>
        <v>0</v>
      </c>
      <c r="F15" s="9">
        <f>Gorcarnakan_caxs!I309-Tntesagitakan!G162</f>
        <v>0</v>
      </c>
      <c r="G15" s="9">
        <f>Gorcarnakan_caxs!J309-Tntesagitakan!H162</f>
        <v>0</v>
      </c>
      <c r="H15" s="9">
        <f>Gorcarnakan_caxs!K309-Tntesagitakan!I162</f>
        <v>0</v>
      </c>
      <c r="I15" s="9">
        <f>Gorcarnakan_caxs!L309-Tntesagitakan!J162</f>
        <v>0</v>
      </c>
      <c r="J15" s="9">
        <f>Gorcarnakan_caxs!M309-Tntesagitakan!K162</f>
        <v>0</v>
      </c>
      <c r="K15" s="9">
        <f>Gorcarnakan_caxs!N309-Tntesagitakan!L162</f>
        <v>0</v>
      </c>
    </row>
    <row r="16" spans="1:12" ht="12.75" hidden="1" customHeight="1"/>
    <row r="17" ht="12.75" hidden="1" customHeight="1"/>
    <row r="18" ht="12.75" hidden="1" customHeight="1"/>
  </sheetData>
  <mergeCells count="3">
    <mergeCell ref="A1:K1"/>
    <mergeCell ref="A2:K2"/>
    <mergeCell ref="A3:L3"/>
  </mergeCells>
  <pageMargins left="0.25" right="0.25" top="0.75" bottom="0.75" header="0.3" footer="0.3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zoomScaleSheetLayoutView="100" workbookViewId="0">
      <selection activeCell="F95" sqref="F95"/>
    </sheetView>
  </sheetViews>
  <sheetFormatPr defaultRowHeight="12.75" customHeight="1"/>
  <cols>
    <col min="1" max="1" width="7.5703125" style="1" customWidth="1"/>
    <col min="2" max="2" width="47.5703125" style="1" customWidth="1"/>
    <col min="3" max="3" width="9" style="1" customWidth="1"/>
    <col min="4" max="7" width="13.85546875" style="1" customWidth="1"/>
    <col min="8" max="8" width="13.7109375" style="1" customWidth="1"/>
    <col min="9" max="9" width="13.85546875" style="1" customWidth="1"/>
    <col min="10" max="10" width="14.42578125" style="1" customWidth="1"/>
    <col min="11" max="11" width="15.140625" style="1" customWidth="1"/>
    <col min="12" max="12" width="14.28515625" style="1" customWidth="1"/>
    <col min="13" max="14" width="19" style="1" customWidth="1"/>
    <col min="15" max="16384" width="9.140625" style="1"/>
  </cols>
  <sheetData>
    <row r="1" spans="1:12" s="31" customFormat="1" ht="20.25" customHeight="1">
      <c r="A1" s="45" t="s">
        <v>728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2"/>
    </row>
    <row r="2" spans="1:12" s="31" customFormat="1" ht="19.5" customHeight="1">
      <c r="A2" s="43" t="s">
        <v>732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2" s="31" customFormat="1" ht="18" customHeight="1">
      <c r="A3" s="37" t="s">
        <v>734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s="22" customFormat="1" ht="12.75" customHeight="1"/>
    <row r="5" spans="1:12" ht="15" customHeight="1">
      <c r="A5" s="3" t="s">
        <v>352</v>
      </c>
      <c r="B5" s="3"/>
      <c r="C5" s="3"/>
      <c r="D5" s="3" t="s">
        <v>640</v>
      </c>
      <c r="E5" s="3"/>
      <c r="F5" s="3"/>
      <c r="G5" s="3" t="s">
        <v>641</v>
      </c>
      <c r="H5" s="3"/>
      <c r="I5" s="3"/>
      <c r="J5" s="3" t="s">
        <v>642</v>
      </c>
      <c r="K5" s="3"/>
      <c r="L5" s="3"/>
    </row>
    <row r="6" spans="1:12" ht="32.25" customHeight="1">
      <c r="A6" s="4" t="s">
        <v>643</v>
      </c>
      <c r="B6" s="5"/>
      <c r="C6" s="4"/>
      <c r="D6" s="34" t="s">
        <v>353</v>
      </c>
      <c r="E6" s="4" t="s">
        <v>644</v>
      </c>
      <c r="F6" s="4"/>
      <c r="G6" s="34" t="s">
        <v>355</v>
      </c>
      <c r="H6" s="4" t="s">
        <v>645</v>
      </c>
      <c r="I6" s="4"/>
      <c r="J6" s="34" t="s">
        <v>357</v>
      </c>
      <c r="K6" s="3" t="s">
        <v>644</v>
      </c>
      <c r="L6" s="3"/>
    </row>
    <row r="7" spans="1:12" ht="20.100000000000001" customHeight="1">
      <c r="A7" s="4"/>
      <c r="B7" s="4" t="s">
        <v>359</v>
      </c>
      <c r="C7" s="4" t="s">
        <v>643</v>
      </c>
      <c r="D7" s="4"/>
      <c r="E7" s="4" t="s">
        <v>10</v>
      </c>
      <c r="F7" s="4" t="s">
        <v>360</v>
      </c>
      <c r="G7" s="4"/>
      <c r="H7" s="4" t="s">
        <v>10</v>
      </c>
      <c r="I7" s="4" t="s">
        <v>360</v>
      </c>
      <c r="J7" s="4"/>
      <c r="K7" s="3" t="s">
        <v>10</v>
      </c>
      <c r="L7" s="3" t="s">
        <v>360</v>
      </c>
    </row>
    <row r="8" spans="1:12" s="12" customFormat="1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</row>
    <row r="9" spans="1:12" ht="38.25" customHeight="1">
      <c r="A9" s="7">
        <v>8000</v>
      </c>
      <c r="B9" s="8" t="s">
        <v>646</v>
      </c>
      <c r="C9" s="7"/>
      <c r="D9" s="9">
        <f t="shared" ref="D9:L9" si="0">SUM(D11,D71)</f>
        <v>374041700</v>
      </c>
      <c r="E9" s="9">
        <f t="shared" si="0"/>
        <v>5000000</v>
      </c>
      <c r="F9" s="9">
        <f t="shared" si="0"/>
        <v>369041700</v>
      </c>
      <c r="G9" s="9">
        <f t="shared" si="0"/>
        <v>374041700</v>
      </c>
      <c r="H9" s="9">
        <f t="shared" si="0"/>
        <v>5000000</v>
      </c>
      <c r="I9" s="9">
        <f t="shared" si="0"/>
        <v>369041700</v>
      </c>
      <c r="J9" s="9">
        <f t="shared" si="0"/>
        <v>-56621901</v>
      </c>
      <c r="K9" s="9">
        <f t="shared" si="0"/>
        <v>-56587457</v>
      </c>
      <c r="L9" s="9">
        <f t="shared" si="0"/>
        <v>-34444</v>
      </c>
    </row>
    <row r="10" spans="1:12" ht="39.75" hidden="1" customHeight="1">
      <c r="A10" s="7"/>
      <c r="B10" s="8" t="s">
        <v>160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32.25" customHeight="1">
      <c r="A11" s="7">
        <v>8100</v>
      </c>
      <c r="B11" s="8" t="s">
        <v>647</v>
      </c>
      <c r="C11" s="7"/>
      <c r="D11" s="9">
        <f t="shared" ref="D11:L11" si="1">SUM(D13,D41)</f>
        <v>374041700</v>
      </c>
      <c r="E11" s="9">
        <f t="shared" si="1"/>
        <v>5000000</v>
      </c>
      <c r="F11" s="9">
        <f t="shared" si="1"/>
        <v>369041700</v>
      </c>
      <c r="G11" s="9">
        <f t="shared" si="1"/>
        <v>374041700</v>
      </c>
      <c r="H11" s="9">
        <f t="shared" si="1"/>
        <v>5000000</v>
      </c>
      <c r="I11" s="9">
        <f t="shared" si="1"/>
        <v>369041700</v>
      </c>
      <c r="J11" s="9">
        <f t="shared" si="1"/>
        <v>-56621901</v>
      </c>
      <c r="K11" s="9">
        <f t="shared" si="1"/>
        <v>-56587457</v>
      </c>
      <c r="L11" s="9">
        <f t="shared" si="1"/>
        <v>-34444</v>
      </c>
    </row>
    <row r="12" spans="1:12" ht="39.75" hidden="1" customHeight="1">
      <c r="A12" s="7"/>
      <c r="B12" s="8" t="s">
        <v>160</v>
      </c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39.75" hidden="1" customHeight="1">
      <c r="A13" s="7">
        <v>8110</v>
      </c>
      <c r="B13" s="8" t="s">
        <v>648</v>
      </c>
      <c r="C13" s="7"/>
      <c r="D13" s="9">
        <f t="shared" ref="D13:L13" si="2">SUM(D15,D19)</f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</row>
    <row r="14" spans="1:12" ht="39.75" hidden="1" customHeight="1">
      <c r="A14" s="7"/>
      <c r="B14" s="8" t="s">
        <v>160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39.75" hidden="1" customHeight="1">
      <c r="A15" s="7">
        <v>8111</v>
      </c>
      <c r="B15" s="8" t="s">
        <v>649</v>
      </c>
      <c r="C15" s="7"/>
      <c r="D15" s="9">
        <f>SUM(D17:D18)</f>
        <v>0</v>
      </c>
      <c r="E15" s="9" t="s">
        <v>19</v>
      </c>
      <c r="F15" s="9">
        <f>SUM(F17:F18)</f>
        <v>0</v>
      </c>
      <c r="G15" s="9">
        <f>SUM(G17:G18)</f>
        <v>0</v>
      </c>
      <c r="H15" s="9" t="s">
        <v>19</v>
      </c>
      <c r="I15" s="9">
        <f>SUM(I17:I18)</f>
        <v>0</v>
      </c>
      <c r="J15" s="9">
        <f>SUM(J17:J18)</f>
        <v>0</v>
      </c>
      <c r="K15" s="9" t="s">
        <v>19</v>
      </c>
      <c r="L15" s="9">
        <f>SUM(L17:L18)</f>
        <v>0</v>
      </c>
    </row>
    <row r="16" spans="1:12" ht="39.75" hidden="1" customHeight="1">
      <c r="A16" s="7"/>
      <c r="B16" s="8" t="s">
        <v>162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39.75" hidden="1" customHeight="1">
      <c r="A17" s="7">
        <v>8112</v>
      </c>
      <c r="B17" s="8" t="s">
        <v>650</v>
      </c>
      <c r="C17" s="7" t="s">
        <v>651</v>
      </c>
      <c r="D17" s="9">
        <f>SUM(E17,F17)</f>
        <v>0</v>
      </c>
      <c r="E17" s="9" t="s">
        <v>19</v>
      </c>
      <c r="F17" s="9">
        <v>0</v>
      </c>
      <c r="G17" s="9">
        <f>SUM(H17,I17)</f>
        <v>0</v>
      </c>
      <c r="H17" s="9" t="s">
        <v>19</v>
      </c>
      <c r="I17" s="9">
        <v>0</v>
      </c>
      <c r="J17" s="9">
        <f>SUM(K17,L17)</f>
        <v>0</v>
      </c>
      <c r="K17" s="9" t="s">
        <v>19</v>
      </c>
      <c r="L17" s="9">
        <v>0</v>
      </c>
    </row>
    <row r="18" spans="1:12" ht="39.75" hidden="1" customHeight="1">
      <c r="A18" s="7">
        <v>8113</v>
      </c>
      <c r="B18" s="8" t="s">
        <v>652</v>
      </c>
      <c r="C18" s="7" t="s">
        <v>653</v>
      </c>
      <c r="D18" s="9">
        <f>SUM(E18,F18)</f>
        <v>0</v>
      </c>
      <c r="E18" s="9" t="s">
        <v>19</v>
      </c>
      <c r="F18" s="9">
        <v>0</v>
      </c>
      <c r="G18" s="9">
        <f>SUM(H18,I18)</f>
        <v>0</v>
      </c>
      <c r="H18" s="9" t="s">
        <v>19</v>
      </c>
      <c r="I18" s="9">
        <v>0</v>
      </c>
      <c r="J18" s="9">
        <f>SUM(K18,L18)</f>
        <v>0</v>
      </c>
      <c r="K18" s="9" t="s">
        <v>19</v>
      </c>
      <c r="L18" s="9">
        <v>0</v>
      </c>
    </row>
    <row r="19" spans="1:12" ht="39.75" hidden="1" customHeight="1">
      <c r="A19" s="7">
        <v>8120</v>
      </c>
      <c r="B19" s="8" t="s">
        <v>654</v>
      </c>
      <c r="C19" s="7"/>
      <c r="D19" s="9">
        <f t="shared" ref="D19:L19" si="3">SUM(D21,D31)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</row>
    <row r="20" spans="1:12" ht="39.75" hidden="1" customHeight="1">
      <c r="A20" s="7"/>
      <c r="B20" s="8" t="s">
        <v>160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39.75" hidden="1" customHeight="1">
      <c r="A21" s="7">
        <v>8121</v>
      </c>
      <c r="B21" s="8" t="s">
        <v>655</v>
      </c>
      <c r="C21" s="7"/>
      <c r="D21" s="9">
        <f>SUM(D23,D27)</f>
        <v>0</v>
      </c>
      <c r="E21" s="9" t="s">
        <v>19</v>
      </c>
      <c r="F21" s="9">
        <f>SUM(F23,F27)</f>
        <v>0</v>
      </c>
      <c r="G21" s="9">
        <f>SUM(G23,G27)</f>
        <v>0</v>
      </c>
      <c r="H21" s="9" t="s">
        <v>19</v>
      </c>
      <c r="I21" s="9">
        <f>SUM(I23,I27)</f>
        <v>0</v>
      </c>
      <c r="J21" s="9">
        <f>SUM(J23,J27)</f>
        <v>0</v>
      </c>
      <c r="K21" s="9" t="s">
        <v>19</v>
      </c>
      <c r="L21" s="9">
        <f>SUM(L23,L27)</f>
        <v>0</v>
      </c>
    </row>
    <row r="22" spans="1:12" ht="39.75" hidden="1" customHeight="1">
      <c r="A22" s="7"/>
      <c r="B22" s="8" t="s">
        <v>162</v>
      </c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39.75" hidden="1" customHeight="1">
      <c r="A23" s="7">
        <v>8122</v>
      </c>
      <c r="B23" s="8" t="s">
        <v>656</v>
      </c>
      <c r="C23" s="7" t="s">
        <v>657</v>
      </c>
      <c r="D23" s="9">
        <f>SUM(D25:D26)</f>
        <v>0</v>
      </c>
      <c r="E23" s="9" t="s">
        <v>19</v>
      </c>
      <c r="F23" s="9">
        <f>SUM(F25:F26)</f>
        <v>0</v>
      </c>
      <c r="G23" s="9">
        <f>SUM(G25:G26)</f>
        <v>0</v>
      </c>
      <c r="H23" s="9" t="s">
        <v>19</v>
      </c>
      <c r="I23" s="9">
        <f>SUM(I25:I26)</f>
        <v>0</v>
      </c>
      <c r="J23" s="9">
        <f>SUM(J25:J26)</f>
        <v>0</v>
      </c>
      <c r="K23" s="9" t="s">
        <v>19</v>
      </c>
      <c r="L23" s="9">
        <f>SUM(L25:L26)</f>
        <v>0</v>
      </c>
    </row>
    <row r="24" spans="1:12" ht="39.75" hidden="1" customHeight="1">
      <c r="A24" s="7"/>
      <c r="B24" s="8" t="s">
        <v>162</v>
      </c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39.75" hidden="1" customHeight="1">
      <c r="A25" s="7">
        <v>8123</v>
      </c>
      <c r="B25" s="8" t="s">
        <v>658</v>
      </c>
      <c r="C25" s="7"/>
      <c r="D25" s="9">
        <f>SUM(E25,F25)</f>
        <v>0</v>
      </c>
      <c r="E25" s="9" t="s">
        <v>19</v>
      </c>
      <c r="F25" s="9">
        <v>0</v>
      </c>
      <c r="G25" s="9">
        <f>SUM(H25,I25)</f>
        <v>0</v>
      </c>
      <c r="H25" s="9" t="s">
        <v>19</v>
      </c>
      <c r="I25" s="9">
        <v>0</v>
      </c>
      <c r="J25" s="9">
        <f>SUM(K25,L25)</f>
        <v>0</v>
      </c>
      <c r="K25" s="9" t="s">
        <v>19</v>
      </c>
      <c r="L25" s="9">
        <v>0</v>
      </c>
    </row>
    <row r="26" spans="1:12" ht="39.75" hidden="1" customHeight="1">
      <c r="A26" s="7">
        <v>8124</v>
      </c>
      <c r="B26" s="8" t="s">
        <v>659</v>
      </c>
      <c r="C26" s="7"/>
      <c r="D26" s="9">
        <f>SUM(E26,F26)</f>
        <v>0</v>
      </c>
      <c r="E26" s="9" t="s">
        <v>19</v>
      </c>
      <c r="F26" s="9">
        <v>0</v>
      </c>
      <c r="G26" s="9">
        <f>SUM(H26,I26)</f>
        <v>0</v>
      </c>
      <c r="H26" s="9" t="s">
        <v>19</v>
      </c>
      <c r="I26" s="9">
        <v>0</v>
      </c>
      <c r="J26" s="9">
        <f>SUM(K26,L26)</f>
        <v>0</v>
      </c>
      <c r="K26" s="9" t="s">
        <v>19</v>
      </c>
      <c r="L26" s="9">
        <v>0</v>
      </c>
    </row>
    <row r="27" spans="1:12" ht="39.75" hidden="1" customHeight="1">
      <c r="A27" s="7">
        <v>8130</v>
      </c>
      <c r="B27" s="8" t="s">
        <v>660</v>
      </c>
      <c r="C27" s="7" t="s">
        <v>661</v>
      </c>
      <c r="D27" s="9">
        <f>SUM(D29:D30)</f>
        <v>0</v>
      </c>
      <c r="E27" s="9" t="s">
        <v>19</v>
      </c>
      <c r="F27" s="9">
        <f>SUM(F29:F30)</f>
        <v>0</v>
      </c>
      <c r="G27" s="9">
        <f>SUM(G29:G30)</f>
        <v>0</v>
      </c>
      <c r="H27" s="9" t="s">
        <v>19</v>
      </c>
      <c r="I27" s="9">
        <f>SUM(I29:I30)</f>
        <v>0</v>
      </c>
      <c r="J27" s="9">
        <f>SUM(J29:J30)</f>
        <v>0</v>
      </c>
      <c r="K27" s="9" t="s">
        <v>19</v>
      </c>
      <c r="L27" s="9">
        <f>SUM(L29:L30)</f>
        <v>0</v>
      </c>
    </row>
    <row r="28" spans="1:12" ht="39.75" hidden="1" customHeight="1">
      <c r="A28" s="7"/>
      <c r="B28" s="8" t="s">
        <v>162</v>
      </c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39.75" hidden="1" customHeight="1">
      <c r="A29" s="7">
        <v>8131</v>
      </c>
      <c r="B29" s="8" t="s">
        <v>662</v>
      </c>
      <c r="C29" s="7"/>
      <c r="D29" s="9">
        <f>SUM(E29,F29)</f>
        <v>0</v>
      </c>
      <c r="E29" s="9" t="s">
        <v>19</v>
      </c>
      <c r="F29" s="9">
        <v>0</v>
      </c>
      <c r="G29" s="9">
        <f>SUM(H29,I29)</f>
        <v>0</v>
      </c>
      <c r="H29" s="9" t="s">
        <v>19</v>
      </c>
      <c r="I29" s="9">
        <v>0</v>
      </c>
      <c r="J29" s="9">
        <f>SUM(K29,L29)</f>
        <v>0</v>
      </c>
      <c r="K29" s="9" t="s">
        <v>19</v>
      </c>
      <c r="L29" s="9">
        <v>0</v>
      </c>
    </row>
    <row r="30" spans="1:12" ht="39.75" hidden="1" customHeight="1">
      <c r="A30" s="7">
        <v>8132</v>
      </c>
      <c r="B30" s="8" t="s">
        <v>663</v>
      </c>
      <c r="C30" s="7"/>
      <c r="D30" s="9">
        <f>SUM(E30,F30)</f>
        <v>0</v>
      </c>
      <c r="E30" s="9" t="s">
        <v>19</v>
      </c>
      <c r="F30" s="9">
        <v>0</v>
      </c>
      <c r="G30" s="9">
        <f>SUM(H30,I30)</f>
        <v>0</v>
      </c>
      <c r="H30" s="9" t="s">
        <v>19</v>
      </c>
      <c r="I30" s="9">
        <v>0</v>
      </c>
      <c r="J30" s="9">
        <f>SUM(K30,L30)</f>
        <v>0</v>
      </c>
      <c r="K30" s="9" t="s">
        <v>19</v>
      </c>
      <c r="L30" s="9">
        <v>0</v>
      </c>
    </row>
    <row r="31" spans="1:12" ht="39.75" hidden="1" customHeight="1">
      <c r="A31" s="7">
        <v>8140</v>
      </c>
      <c r="B31" s="8" t="s">
        <v>664</v>
      </c>
      <c r="C31" s="7"/>
      <c r="D31" s="9">
        <f t="shared" ref="D31:L31" si="4">SUM(D33,D37)</f>
        <v>0</v>
      </c>
      <c r="E31" s="9">
        <f t="shared" si="4"/>
        <v>0</v>
      </c>
      <c r="F31" s="9">
        <f t="shared" si="4"/>
        <v>0</v>
      </c>
      <c r="G31" s="9">
        <f t="shared" si="4"/>
        <v>0</v>
      </c>
      <c r="H31" s="9">
        <f t="shared" si="4"/>
        <v>0</v>
      </c>
      <c r="I31" s="9">
        <f t="shared" si="4"/>
        <v>0</v>
      </c>
      <c r="J31" s="9">
        <f t="shared" si="4"/>
        <v>0</v>
      </c>
      <c r="K31" s="9">
        <f t="shared" si="4"/>
        <v>0</v>
      </c>
      <c r="L31" s="9">
        <f t="shared" si="4"/>
        <v>0</v>
      </c>
    </row>
    <row r="32" spans="1:12" ht="39.75" hidden="1" customHeight="1">
      <c r="A32" s="7"/>
      <c r="B32" s="8" t="s">
        <v>162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39.75" hidden="1" customHeight="1">
      <c r="A33" s="7">
        <v>8141</v>
      </c>
      <c r="B33" s="8" t="s">
        <v>665</v>
      </c>
      <c r="C33" s="7" t="s">
        <v>657</v>
      </c>
      <c r="D33" s="9">
        <f t="shared" ref="D33:L33" si="5">SUM(D35:D36)</f>
        <v>0</v>
      </c>
      <c r="E33" s="9">
        <f t="shared" si="5"/>
        <v>0</v>
      </c>
      <c r="F33" s="9">
        <f t="shared" si="5"/>
        <v>0</v>
      </c>
      <c r="G33" s="9">
        <f t="shared" si="5"/>
        <v>0</v>
      </c>
      <c r="H33" s="9">
        <f t="shared" si="5"/>
        <v>0</v>
      </c>
      <c r="I33" s="9">
        <f t="shared" si="5"/>
        <v>0</v>
      </c>
      <c r="J33" s="9">
        <f t="shared" si="5"/>
        <v>0</v>
      </c>
      <c r="K33" s="9">
        <f t="shared" si="5"/>
        <v>0</v>
      </c>
      <c r="L33" s="9">
        <f t="shared" si="5"/>
        <v>0</v>
      </c>
    </row>
    <row r="34" spans="1:12" ht="39.75" hidden="1" customHeight="1">
      <c r="A34" s="7"/>
      <c r="B34" s="8" t="s">
        <v>162</v>
      </c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39.75" hidden="1" customHeight="1">
      <c r="A35" s="7">
        <v>8142</v>
      </c>
      <c r="B35" s="8" t="s">
        <v>666</v>
      </c>
      <c r="C35" s="7"/>
      <c r="D35" s="9">
        <f>SUM(E35,F35)</f>
        <v>0</v>
      </c>
      <c r="E35" s="9">
        <v>0</v>
      </c>
      <c r="F35" s="9" t="s">
        <v>19</v>
      </c>
      <c r="G35" s="9">
        <f>SUM(H35,I35)</f>
        <v>0</v>
      </c>
      <c r="H35" s="9">
        <v>0</v>
      </c>
      <c r="I35" s="9" t="s">
        <v>19</v>
      </c>
      <c r="J35" s="9">
        <f>SUM(K35,L35)</f>
        <v>0</v>
      </c>
      <c r="K35" s="9">
        <v>0</v>
      </c>
      <c r="L35" s="9" t="s">
        <v>19</v>
      </c>
    </row>
    <row r="36" spans="1:12" ht="39.75" hidden="1" customHeight="1">
      <c r="A36" s="7">
        <v>8143</v>
      </c>
      <c r="B36" s="8" t="s">
        <v>667</v>
      </c>
      <c r="C36" s="7"/>
      <c r="D36" s="9">
        <f>SUM(E36,F36)</f>
        <v>0</v>
      </c>
      <c r="E36" s="9">
        <v>0</v>
      </c>
      <c r="F36" s="9" t="s">
        <v>19</v>
      </c>
      <c r="G36" s="9">
        <f>SUM(H36,I36)</f>
        <v>0</v>
      </c>
      <c r="H36" s="9">
        <v>0</v>
      </c>
      <c r="I36" s="9" t="s">
        <v>19</v>
      </c>
      <c r="J36" s="9">
        <f>SUM(K36,L36)</f>
        <v>0</v>
      </c>
      <c r="K36" s="9">
        <v>0</v>
      </c>
      <c r="L36" s="9" t="s">
        <v>19</v>
      </c>
    </row>
    <row r="37" spans="1:12" ht="39.75" hidden="1" customHeight="1">
      <c r="A37" s="7">
        <v>8150</v>
      </c>
      <c r="B37" s="8" t="s">
        <v>668</v>
      </c>
      <c r="C37" s="7" t="s">
        <v>661</v>
      </c>
      <c r="D37" s="9">
        <f t="shared" ref="D37:L37" si="6">SUM(D39:D40)</f>
        <v>0</v>
      </c>
      <c r="E37" s="9">
        <f t="shared" si="6"/>
        <v>0</v>
      </c>
      <c r="F37" s="9">
        <f t="shared" si="6"/>
        <v>0</v>
      </c>
      <c r="G37" s="9">
        <f t="shared" si="6"/>
        <v>0</v>
      </c>
      <c r="H37" s="9">
        <f t="shared" si="6"/>
        <v>0</v>
      </c>
      <c r="I37" s="9">
        <f t="shared" si="6"/>
        <v>0</v>
      </c>
      <c r="J37" s="9">
        <f t="shared" si="6"/>
        <v>0</v>
      </c>
      <c r="K37" s="9">
        <f t="shared" si="6"/>
        <v>0</v>
      </c>
      <c r="L37" s="9">
        <f t="shared" si="6"/>
        <v>0</v>
      </c>
    </row>
    <row r="38" spans="1:12" ht="39.75" hidden="1" customHeight="1">
      <c r="A38" s="7"/>
      <c r="B38" s="8" t="s">
        <v>162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39.75" hidden="1" customHeight="1">
      <c r="A39" s="7">
        <v>8151</v>
      </c>
      <c r="B39" s="8" t="s">
        <v>662</v>
      </c>
      <c r="C39" s="7"/>
      <c r="D39" s="9">
        <f>SUM(E39,F39)</f>
        <v>0</v>
      </c>
      <c r="E39" s="9">
        <v>0</v>
      </c>
      <c r="F39" s="9" t="s">
        <v>19</v>
      </c>
      <c r="G39" s="9">
        <f>SUM(H39,I39)</f>
        <v>0</v>
      </c>
      <c r="H39" s="9">
        <v>0</v>
      </c>
      <c r="I39" s="9" t="s">
        <v>19</v>
      </c>
      <c r="J39" s="9">
        <f>SUM(K39,L39)</f>
        <v>0</v>
      </c>
      <c r="K39" s="9">
        <v>0</v>
      </c>
      <c r="L39" s="9" t="s">
        <v>19</v>
      </c>
    </row>
    <row r="40" spans="1:12" ht="39.75" hidden="1" customHeight="1">
      <c r="A40" s="7">
        <v>8152</v>
      </c>
      <c r="B40" s="8" t="s">
        <v>669</v>
      </c>
      <c r="C40" s="7"/>
      <c r="D40" s="9">
        <f>SUM(E40,F40)</f>
        <v>0</v>
      </c>
      <c r="E40" s="9">
        <v>0</v>
      </c>
      <c r="F40" s="9" t="s">
        <v>19</v>
      </c>
      <c r="G40" s="9">
        <f>SUM(H40,I40)</f>
        <v>0</v>
      </c>
      <c r="H40" s="9">
        <v>0</v>
      </c>
      <c r="I40" s="9" t="s">
        <v>19</v>
      </c>
      <c r="J40" s="9">
        <f>SUM(K40,L40)</f>
        <v>0</v>
      </c>
      <c r="K40" s="9">
        <v>0</v>
      </c>
      <c r="L40" s="9" t="s">
        <v>19</v>
      </c>
    </row>
    <row r="41" spans="1:12" ht="39" customHeight="1">
      <c r="A41" s="7">
        <v>8160</v>
      </c>
      <c r="B41" s="8" t="s">
        <v>670</v>
      </c>
      <c r="C41" s="7"/>
      <c r="D41" s="9">
        <f t="shared" ref="D41:L41" si="7">SUM(D43,D48,D52,D67,D68,D69)</f>
        <v>374041700</v>
      </c>
      <c r="E41" s="9">
        <f t="shared" si="7"/>
        <v>5000000</v>
      </c>
      <c r="F41" s="9">
        <f t="shared" si="7"/>
        <v>369041700</v>
      </c>
      <c r="G41" s="9">
        <f t="shared" si="7"/>
        <v>374041700</v>
      </c>
      <c r="H41" s="9">
        <f t="shared" si="7"/>
        <v>5000000</v>
      </c>
      <c r="I41" s="9">
        <f t="shared" si="7"/>
        <v>369041700</v>
      </c>
      <c r="J41" s="9">
        <f t="shared" si="7"/>
        <v>-56621901</v>
      </c>
      <c r="K41" s="9">
        <f t="shared" si="7"/>
        <v>-56587457</v>
      </c>
      <c r="L41" s="9">
        <f t="shared" si="7"/>
        <v>-34444</v>
      </c>
    </row>
    <row r="42" spans="1:12" ht="39.75" hidden="1" customHeight="1">
      <c r="A42" s="7"/>
      <c r="B42" s="8" t="s">
        <v>160</v>
      </c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39.75" hidden="1" customHeight="1">
      <c r="A43" s="7">
        <v>8161</v>
      </c>
      <c r="B43" s="8" t="s">
        <v>671</v>
      </c>
      <c r="C43" s="7"/>
      <c r="D43" s="9">
        <f>SUM(D45:D47)</f>
        <v>0</v>
      </c>
      <c r="E43" s="9" t="s">
        <v>19</v>
      </c>
      <c r="F43" s="9">
        <f>SUM(F45:F47)</f>
        <v>0</v>
      </c>
      <c r="G43" s="9">
        <f>SUM(G45:G47)</f>
        <v>0</v>
      </c>
      <c r="H43" s="9" t="s">
        <v>19</v>
      </c>
      <c r="I43" s="9">
        <f>SUM(I46:I47)</f>
        <v>0</v>
      </c>
      <c r="J43" s="9">
        <f>SUM(J45:J47)</f>
        <v>0</v>
      </c>
      <c r="K43" s="9" t="s">
        <v>19</v>
      </c>
      <c r="L43" s="9">
        <f>SUM(L46:L47)</f>
        <v>0</v>
      </c>
    </row>
    <row r="44" spans="1:12" ht="39.75" hidden="1" customHeight="1">
      <c r="A44" s="7"/>
      <c r="B44" s="8" t="s">
        <v>162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39.75" hidden="1" customHeight="1">
      <c r="A45" s="7">
        <v>8162</v>
      </c>
      <c r="B45" s="8" t="s">
        <v>672</v>
      </c>
      <c r="C45" s="7" t="s">
        <v>673</v>
      </c>
      <c r="D45" s="9">
        <f>SUM(E45,F45)</f>
        <v>0</v>
      </c>
      <c r="E45" s="9" t="s">
        <v>19</v>
      </c>
      <c r="F45" s="9"/>
      <c r="G45" s="9">
        <f>SUM(H45,I45)</f>
        <v>0</v>
      </c>
      <c r="H45" s="9" t="s">
        <v>19</v>
      </c>
      <c r="I45" s="9"/>
      <c r="J45" s="9">
        <f>SUM(K45,L45)</f>
        <v>0</v>
      </c>
      <c r="K45" s="9" t="s">
        <v>19</v>
      </c>
      <c r="L45" s="9"/>
    </row>
    <row r="46" spans="1:12" ht="39.75" hidden="1" customHeight="1">
      <c r="A46" s="7">
        <v>8163</v>
      </c>
      <c r="B46" s="8" t="s">
        <v>674</v>
      </c>
      <c r="C46" s="7" t="s">
        <v>673</v>
      </c>
      <c r="D46" s="9">
        <f>SUM(E46,F46)</f>
        <v>0</v>
      </c>
      <c r="E46" s="9" t="s">
        <v>19</v>
      </c>
      <c r="F46" s="9">
        <v>0</v>
      </c>
      <c r="G46" s="9">
        <f>SUM(H46,I46)</f>
        <v>0</v>
      </c>
      <c r="H46" s="9" t="s">
        <v>19</v>
      </c>
      <c r="I46" s="9">
        <v>0</v>
      </c>
      <c r="J46" s="9">
        <f>SUM(K46,L46)</f>
        <v>0</v>
      </c>
      <c r="K46" s="9" t="s">
        <v>19</v>
      </c>
      <c r="L46" s="9">
        <v>0</v>
      </c>
    </row>
    <row r="47" spans="1:12" ht="39.75" hidden="1" customHeight="1">
      <c r="A47" s="7">
        <v>8164</v>
      </c>
      <c r="B47" s="8" t="s">
        <v>675</v>
      </c>
      <c r="C47" s="7" t="s">
        <v>676</v>
      </c>
      <c r="D47" s="9">
        <f>SUM(E47,F47)</f>
        <v>0</v>
      </c>
      <c r="E47" s="9" t="s">
        <v>19</v>
      </c>
      <c r="F47" s="9">
        <v>0</v>
      </c>
      <c r="G47" s="9">
        <f>SUM(H47,I47)</f>
        <v>0</v>
      </c>
      <c r="H47" s="9" t="s">
        <v>19</v>
      </c>
      <c r="I47" s="9">
        <v>0</v>
      </c>
      <c r="J47" s="9">
        <f>SUM(K47,L47)</f>
        <v>0</v>
      </c>
      <c r="K47" s="9" t="s">
        <v>19</v>
      </c>
      <c r="L47" s="9">
        <v>0</v>
      </c>
    </row>
    <row r="48" spans="1:12" ht="39.75" hidden="1" customHeight="1">
      <c r="A48" s="7">
        <v>8170</v>
      </c>
      <c r="B48" s="8" t="s">
        <v>677</v>
      </c>
      <c r="C48" s="7"/>
      <c r="D48" s="9">
        <f t="shared" ref="D48:L48" si="8">SUM(D50:D51)</f>
        <v>0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 t="shared" si="8"/>
        <v>0</v>
      </c>
      <c r="K48" s="9">
        <f t="shared" si="8"/>
        <v>0</v>
      </c>
      <c r="L48" s="9">
        <f t="shared" si="8"/>
        <v>0</v>
      </c>
    </row>
    <row r="49" spans="1:12" ht="39.75" hidden="1" customHeight="1">
      <c r="A49" s="7"/>
      <c r="B49" s="8" t="s">
        <v>162</v>
      </c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39.75" hidden="1" customHeight="1">
      <c r="A50" s="7">
        <v>8171</v>
      </c>
      <c r="B50" s="8" t="s">
        <v>678</v>
      </c>
      <c r="C50" s="7" t="s">
        <v>679</v>
      </c>
      <c r="D50" s="9">
        <f>SUM(E50,F50)</f>
        <v>0</v>
      </c>
      <c r="E50" s="9">
        <v>0</v>
      </c>
      <c r="F50" s="9"/>
      <c r="G50" s="9">
        <f>SUM(H50,I50)</f>
        <v>0</v>
      </c>
      <c r="H50" s="9">
        <v>0</v>
      </c>
      <c r="I50" s="9"/>
      <c r="J50" s="9">
        <f>SUM(K50,L50)</f>
        <v>0</v>
      </c>
      <c r="K50" s="9">
        <v>0</v>
      </c>
      <c r="L50" s="9"/>
    </row>
    <row r="51" spans="1:12" ht="39.75" hidden="1" customHeight="1">
      <c r="A51" s="7">
        <v>8172</v>
      </c>
      <c r="B51" s="8" t="s">
        <v>680</v>
      </c>
      <c r="C51" s="7" t="s">
        <v>681</v>
      </c>
      <c r="D51" s="9">
        <f>SUM(E51,F51)</f>
        <v>0</v>
      </c>
      <c r="E51" s="9">
        <v>0</v>
      </c>
      <c r="F51" s="9"/>
      <c r="G51" s="9">
        <f>SUM(H51,I51)</f>
        <v>0</v>
      </c>
      <c r="H51" s="9">
        <v>0</v>
      </c>
      <c r="I51" s="9"/>
      <c r="J51" s="9">
        <f>SUM(K51,L51)</f>
        <v>0</v>
      </c>
      <c r="K51" s="9">
        <v>0</v>
      </c>
      <c r="L51" s="9"/>
    </row>
    <row r="52" spans="1:12" ht="38.25" customHeight="1">
      <c r="A52" s="7">
        <v>8190</v>
      </c>
      <c r="B52" s="8" t="s">
        <v>682</v>
      </c>
      <c r="C52" s="7"/>
      <c r="D52" s="9">
        <f>D54+D60-D57</f>
        <v>374041700</v>
      </c>
      <c r="E52" s="9">
        <f>E54+E60-E57</f>
        <v>5000000</v>
      </c>
      <c r="F52" s="9">
        <f>F60</f>
        <v>369041700</v>
      </c>
      <c r="G52" s="9">
        <f>G54+G60-G57</f>
        <v>374041700</v>
      </c>
      <c r="H52" s="9">
        <f>H54+H60-H57</f>
        <v>5000000</v>
      </c>
      <c r="I52" s="9">
        <f>I60</f>
        <v>369041700</v>
      </c>
      <c r="J52" s="9">
        <f>J54+J60-J57</f>
        <v>403572604.30000001</v>
      </c>
      <c r="K52" s="9">
        <f>K54+K60-K57</f>
        <v>181571699</v>
      </c>
      <c r="L52" s="9">
        <f>L60</f>
        <v>222000905.30000001</v>
      </c>
    </row>
    <row r="53" spans="1:12" ht="39.75" hidden="1" customHeight="1">
      <c r="A53" s="7"/>
      <c r="B53" s="8" t="s">
        <v>160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ht="29.25" customHeight="1">
      <c r="A54" s="7">
        <v>8191</v>
      </c>
      <c r="B54" s="8" t="s">
        <v>683</v>
      </c>
      <c r="C54" s="7" t="s">
        <v>684</v>
      </c>
      <c r="D54" s="9">
        <f>SUM(D58,D59)</f>
        <v>181571700</v>
      </c>
      <c r="E54" s="9">
        <f>SUM(E58,E59)</f>
        <v>181571700</v>
      </c>
      <c r="F54" s="9" t="s">
        <v>19</v>
      </c>
      <c r="G54" s="9">
        <f>SUM(G58,G59)</f>
        <v>181571700</v>
      </c>
      <c r="H54" s="9">
        <f>SUM(H58,H59)</f>
        <v>181571700</v>
      </c>
      <c r="I54" s="9" t="s">
        <v>19</v>
      </c>
      <c r="J54" s="9">
        <f>SUM(J58,J59)</f>
        <v>181571699</v>
      </c>
      <c r="K54" s="9">
        <f>SUM(K58,K59)</f>
        <v>181571699</v>
      </c>
      <c r="L54" s="9" t="s">
        <v>19</v>
      </c>
    </row>
    <row r="55" spans="1:12" ht="39.75" hidden="1" customHeight="1">
      <c r="A55" s="7"/>
      <c r="B55" s="8" t="s">
        <v>162</v>
      </c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ht="52.5" customHeight="1">
      <c r="A56" s="7">
        <v>8192</v>
      </c>
      <c r="B56" s="8" t="s">
        <v>685</v>
      </c>
      <c r="C56" s="7"/>
      <c r="D56" s="9">
        <f>SUM(E56,F56)</f>
        <v>5000000</v>
      </c>
      <c r="E56" s="9">
        <v>5000000</v>
      </c>
      <c r="F56" s="9" t="s">
        <v>19</v>
      </c>
      <c r="G56" s="9">
        <f>SUM(H56,I56)</f>
        <v>5000000</v>
      </c>
      <c r="H56" s="9">
        <v>5000000</v>
      </c>
      <c r="I56" s="9" t="s">
        <v>19</v>
      </c>
      <c r="J56" s="9">
        <f>SUM(K56,L56)</f>
        <v>181571699</v>
      </c>
      <c r="K56" s="9">
        <v>181571699</v>
      </c>
      <c r="L56" s="9" t="s">
        <v>19</v>
      </c>
    </row>
    <row r="57" spans="1:12" ht="29.25" customHeight="1">
      <c r="A57" s="7">
        <v>8193</v>
      </c>
      <c r="B57" s="8" t="s">
        <v>686</v>
      </c>
      <c r="C57" s="7"/>
      <c r="D57" s="9">
        <f>D54-D56</f>
        <v>176571700</v>
      </c>
      <c r="E57" s="9">
        <f>E54-E56</f>
        <v>176571700</v>
      </c>
      <c r="F57" s="9" t="s">
        <v>19</v>
      </c>
      <c r="G57" s="9">
        <f>G54-G56</f>
        <v>176571700</v>
      </c>
      <c r="H57" s="9">
        <f>H54-H56</f>
        <v>176571700</v>
      </c>
      <c r="I57" s="9" t="s">
        <v>19</v>
      </c>
      <c r="J57" s="9">
        <f>J54-J56</f>
        <v>0</v>
      </c>
      <c r="K57" s="9">
        <f>K54-K56</f>
        <v>0</v>
      </c>
      <c r="L57" s="9" t="s">
        <v>19</v>
      </c>
    </row>
    <row r="58" spans="1:12" ht="39.950000000000003" customHeight="1">
      <c r="A58" s="7">
        <v>8194</v>
      </c>
      <c r="B58" s="8" t="s">
        <v>687</v>
      </c>
      <c r="C58" s="7" t="s">
        <v>688</v>
      </c>
      <c r="D58" s="9">
        <f>SUM(E58,F58)</f>
        <v>181571700</v>
      </c>
      <c r="E58" s="9">
        <v>181571700</v>
      </c>
      <c r="F58" s="9" t="s">
        <v>19</v>
      </c>
      <c r="G58" s="9">
        <f>SUM(H58,I58)</f>
        <v>181571700</v>
      </c>
      <c r="H58" s="9">
        <v>181571700</v>
      </c>
      <c r="I58" s="9" t="s">
        <v>19</v>
      </c>
      <c r="J58" s="9">
        <f>SUM(K58,L58)</f>
        <v>181553699</v>
      </c>
      <c r="K58" s="9">
        <v>181553699</v>
      </c>
      <c r="L58" s="9" t="s">
        <v>19</v>
      </c>
    </row>
    <row r="59" spans="1:12" ht="0.75" customHeight="1">
      <c r="A59" s="7">
        <v>8195</v>
      </c>
      <c r="B59" s="8" t="s">
        <v>689</v>
      </c>
      <c r="C59" s="7" t="s">
        <v>690</v>
      </c>
      <c r="D59" s="9">
        <f>SUM(E59,F59)</f>
        <v>0</v>
      </c>
      <c r="E59" s="9">
        <v>0</v>
      </c>
      <c r="F59" s="9" t="s">
        <v>19</v>
      </c>
      <c r="G59" s="9">
        <f>SUM(H59,I59)</f>
        <v>0</v>
      </c>
      <c r="H59" s="9">
        <v>0</v>
      </c>
      <c r="I59" s="9" t="s">
        <v>19</v>
      </c>
      <c r="J59" s="9">
        <f>SUM(K59,L59)</f>
        <v>18000</v>
      </c>
      <c r="K59" s="9">
        <v>18000</v>
      </c>
      <c r="L59" s="9" t="s">
        <v>19</v>
      </c>
    </row>
    <row r="60" spans="1:12" ht="39.950000000000003" customHeight="1">
      <c r="A60" s="7">
        <v>8196</v>
      </c>
      <c r="B60" s="8" t="s">
        <v>691</v>
      </c>
      <c r="C60" s="7" t="s">
        <v>692</v>
      </c>
      <c r="D60" s="9">
        <f t="shared" ref="D60:L60" si="9">SUM(D62,D66)</f>
        <v>369041700</v>
      </c>
      <c r="E60" s="9">
        <f t="shared" si="9"/>
        <v>0</v>
      </c>
      <c r="F60" s="9">
        <f t="shared" si="9"/>
        <v>369041700</v>
      </c>
      <c r="G60" s="9">
        <f t="shared" si="9"/>
        <v>369041700</v>
      </c>
      <c r="H60" s="9">
        <f t="shared" si="9"/>
        <v>0</v>
      </c>
      <c r="I60" s="9">
        <f t="shared" si="9"/>
        <v>369041700</v>
      </c>
      <c r="J60" s="9">
        <f t="shared" si="9"/>
        <v>222000905.30000001</v>
      </c>
      <c r="K60" s="9">
        <f t="shared" si="9"/>
        <v>0</v>
      </c>
      <c r="L60" s="9">
        <f t="shared" si="9"/>
        <v>222000905.30000001</v>
      </c>
    </row>
    <row r="61" spans="1:12" ht="39.75" hidden="1" customHeight="1">
      <c r="A61" s="7"/>
      <c r="B61" s="8" t="s">
        <v>162</v>
      </c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ht="39" customHeight="1">
      <c r="A62" s="7">
        <v>8197</v>
      </c>
      <c r="B62" s="8" t="s">
        <v>693</v>
      </c>
      <c r="C62" s="7"/>
      <c r="D62" s="9">
        <f>SUM(D64,D65)</f>
        <v>192470000</v>
      </c>
      <c r="E62" s="9" t="s">
        <v>19</v>
      </c>
      <c r="F62" s="9">
        <f>SUM(F64,F65)</f>
        <v>192470000</v>
      </c>
      <c r="G62" s="9">
        <f>SUM(G64,G65)</f>
        <v>192470000</v>
      </c>
      <c r="H62" s="9" t="s">
        <v>19</v>
      </c>
      <c r="I62" s="9">
        <f>SUM(I64,I65)</f>
        <v>192470000</v>
      </c>
      <c r="J62" s="9">
        <f>SUM(J64,J65)</f>
        <v>222000905.30000001</v>
      </c>
      <c r="K62" s="9" t="s">
        <v>19</v>
      </c>
      <c r="L62" s="9">
        <f>SUM(L64,L65)</f>
        <v>222000905.30000001</v>
      </c>
    </row>
    <row r="63" spans="1:12" ht="39.75" hidden="1" customHeight="1">
      <c r="A63" s="7"/>
      <c r="B63" s="8" t="s">
        <v>160</v>
      </c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39.950000000000003" customHeight="1">
      <c r="A64" s="7">
        <v>8198</v>
      </c>
      <c r="B64" s="8" t="s">
        <v>694</v>
      </c>
      <c r="C64" s="7" t="s">
        <v>695</v>
      </c>
      <c r="D64" s="9">
        <f>SUM(E64,F64)</f>
        <v>192470000</v>
      </c>
      <c r="E64" s="9" t="s">
        <v>19</v>
      </c>
      <c r="F64" s="9">
        <v>192470000</v>
      </c>
      <c r="G64" s="9">
        <f>SUM(H64,I64)</f>
        <v>192470000</v>
      </c>
      <c r="H64" s="9" t="s">
        <v>19</v>
      </c>
      <c r="I64" s="9">
        <v>192470000</v>
      </c>
      <c r="J64" s="9">
        <f t="shared" ref="J64:J70" si="10">SUM(K64,L64)</f>
        <v>222000905.30000001</v>
      </c>
      <c r="K64" s="9" t="s">
        <v>19</v>
      </c>
      <c r="L64" s="9">
        <v>222000905.30000001</v>
      </c>
    </row>
    <row r="65" spans="1:12" ht="39.75" hidden="1" customHeight="1">
      <c r="A65" s="7">
        <v>8199</v>
      </c>
      <c r="B65" s="8" t="s">
        <v>696</v>
      </c>
      <c r="C65" s="7" t="s">
        <v>697</v>
      </c>
      <c r="D65" s="9">
        <f>SUM(E65,F65)</f>
        <v>0</v>
      </c>
      <c r="E65" s="9" t="s">
        <v>19</v>
      </c>
      <c r="F65" s="9">
        <v>0</v>
      </c>
      <c r="G65" s="9">
        <f>SUM(H65,I65)</f>
        <v>0</v>
      </c>
      <c r="H65" s="9" t="s">
        <v>19</v>
      </c>
      <c r="I65" s="9">
        <v>0</v>
      </c>
      <c r="J65" s="9">
        <f t="shared" si="10"/>
        <v>0</v>
      </c>
      <c r="K65" s="9" t="s">
        <v>19</v>
      </c>
      <c r="L65" s="9">
        <v>0</v>
      </c>
    </row>
    <row r="66" spans="1:12" ht="38.25" customHeight="1">
      <c r="A66" s="7">
        <v>8200</v>
      </c>
      <c r="B66" s="8" t="s">
        <v>698</v>
      </c>
      <c r="C66" s="7"/>
      <c r="D66" s="9">
        <f>SUM(E66,F66)</f>
        <v>176571700</v>
      </c>
      <c r="E66" s="9" t="s">
        <v>19</v>
      </c>
      <c r="F66" s="9">
        <f>E54-E56</f>
        <v>176571700</v>
      </c>
      <c r="G66" s="9">
        <f>SUM(H66,I66)</f>
        <v>176571700</v>
      </c>
      <c r="H66" s="9" t="s">
        <v>19</v>
      </c>
      <c r="I66" s="9">
        <f>H54-H56</f>
        <v>176571700</v>
      </c>
      <c r="J66" s="9">
        <f t="shared" si="10"/>
        <v>0</v>
      </c>
      <c r="K66" s="9" t="s">
        <v>19</v>
      </c>
      <c r="L66" s="9">
        <f>K54-K56</f>
        <v>0</v>
      </c>
    </row>
    <row r="67" spans="1:12" ht="39.75" hidden="1" customHeight="1">
      <c r="A67" s="7">
        <v>8201</v>
      </c>
      <c r="B67" s="8" t="s">
        <v>699</v>
      </c>
      <c r="C67" s="7"/>
      <c r="D67" s="7" t="s">
        <v>19</v>
      </c>
      <c r="E67" s="7" t="s">
        <v>19</v>
      </c>
      <c r="F67" s="7" t="s">
        <v>19</v>
      </c>
      <c r="G67" s="7" t="s">
        <v>19</v>
      </c>
      <c r="H67" s="7" t="s">
        <v>19</v>
      </c>
      <c r="I67" s="7" t="s">
        <v>19</v>
      </c>
      <c r="J67" s="9">
        <f t="shared" si="10"/>
        <v>0</v>
      </c>
      <c r="K67" s="9">
        <v>0</v>
      </c>
      <c r="L67" s="9">
        <v>0</v>
      </c>
    </row>
    <row r="68" spans="1:12" ht="39.75" hidden="1" customHeight="1">
      <c r="A68" s="7">
        <v>8202</v>
      </c>
      <c r="B68" s="8" t="s">
        <v>700</v>
      </c>
      <c r="C68" s="7"/>
      <c r="D68" s="9">
        <f>SUM(E68,F68)</f>
        <v>0</v>
      </c>
      <c r="E68" s="9" t="s">
        <v>19</v>
      </c>
      <c r="F68" s="9" t="s">
        <v>159</v>
      </c>
      <c r="G68" s="9">
        <f>SUM(H68,I68)</f>
        <v>0</v>
      </c>
      <c r="H68" s="9" t="s">
        <v>19</v>
      </c>
      <c r="I68" s="9" t="s">
        <v>159</v>
      </c>
      <c r="J68" s="9">
        <f t="shared" si="10"/>
        <v>0</v>
      </c>
      <c r="K68" s="9">
        <v>0</v>
      </c>
      <c r="L68" s="9">
        <v>0</v>
      </c>
    </row>
    <row r="69" spans="1:12" ht="57.75" customHeight="1">
      <c r="A69" s="7">
        <v>8203</v>
      </c>
      <c r="B69" s="8" t="s">
        <v>701</v>
      </c>
      <c r="C69" s="7"/>
      <c r="D69" s="9">
        <f>SUM(E69,F69)</f>
        <v>0</v>
      </c>
      <c r="E69" s="9">
        <v>0</v>
      </c>
      <c r="F69" s="9">
        <v>0</v>
      </c>
      <c r="G69" s="9">
        <f>SUM(H69,I69)</f>
        <v>0</v>
      </c>
      <c r="H69" s="9">
        <v>0</v>
      </c>
      <c r="I69" s="9">
        <v>0</v>
      </c>
      <c r="J69" s="9">
        <f t="shared" si="10"/>
        <v>-460194505.30000001</v>
      </c>
      <c r="K69" s="9">
        <v>-238159156</v>
      </c>
      <c r="L69" s="9">
        <v>-222035349.30000001</v>
      </c>
    </row>
    <row r="70" spans="1:12" ht="39.75" hidden="1" customHeight="1">
      <c r="A70" s="7">
        <v>8204</v>
      </c>
      <c r="B70" s="8" t="s">
        <v>702</v>
      </c>
      <c r="C70" s="7"/>
      <c r="D70" s="9">
        <f>SUM(E70,F70)</f>
        <v>0</v>
      </c>
      <c r="E70" s="9">
        <v>0</v>
      </c>
      <c r="F70" s="9">
        <v>0</v>
      </c>
      <c r="G70" s="9">
        <f>SUM(H70,I70)</f>
        <v>0</v>
      </c>
      <c r="H70" s="9">
        <v>0</v>
      </c>
      <c r="I70" s="9">
        <v>0</v>
      </c>
      <c r="J70" s="9">
        <f t="shared" si="10"/>
        <v>0</v>
      </c>
      <c r="K70" s="9"/>
      <c r="L70" s="9"/>
    </row>
    <row r="71" spans="1:12" ht="39.75" hidden="1" customHeight="1">
      <c r="A71" s="7">
        <v>8300</v>
      </c>
      <c r="B71" s="8" t="s">
        <v>703</v>
      </c>
      <c r="C71" s="7"/>
      <c r="D71" s="9">
        <f t="shared" ref="D71:L71" si="11">SUM(D73)</f>
        <v>0</v>
      </c>
      <c r="E71" s="9">
        <f t="shared" si="11"/>
        <v>0</v>
      </c>
      <c r="F71" s="9">
        <f t="shared" si="11"/>
        <v>0</v>
      </c>
      <c r="G71" s="9">
        <f t="shared" si="11"/>
        <v>0</v>
      </c>
      <c r="H71" s="9">
        <f t="shared" si="11"/>
        <v>0</v>
      </c>
      <c r="I71" s="9">
        <f t="shared" si="11"/>
        <v>0</v>
      </c>
      <c r="J71" s="9">
        <f t="shared" si="11"/>
        <v>0</v>
      </c>
      <c r="K71" s="9">
        <f t="shared" si="11"/>
        <v>0</v>
      </c>
      <c r="L71" s="9">
        <f t="shared" si="11"/>
        <v>0</v>
      </c>
    </row>
    <row r="72" spans="1:12" ht="39.75" hidden="1" customHeight="1">
      <c r="A72" s="7"/>
      <c r="B72" s="8" t="s">
        <v>160</v>
      </c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ht="39.75" hidden="1" customHeight="1">
      <c r="A73" s="7">
        <v>8310</v>
      </c>
      <c r="B73" s="8" t="s">
        <v>704</v>
      </c>
      <c r="C73" s="7"/>
      <c r="D73" s="9">
        <f t="shared" ref="D73:L73" si="12">SUM(D75,D79)</f>
        <v>0</v>
      </c>
      <c r="E73" s="9">
        <f t="shared" si="12"/>
        <v>0</v>
      </c>
      <c r="F73" s="9">
        <f t="shared" si="12"/>
        <v>0</v>
      </c>
      <c r="G73" s="9">
        <f t="shared" si="12"/>
        <v>0</v>
      </c>
      <c r="H73" s="9">
        <f t="shared" si="12"/>
        <v>0</v>
      </c>
      <c r="I73" s="9">
        <f t="shared" si="12"/>
        <v>0</v>
      </c>
      <c r="J73" s="9">
        <f t="shared" si="12"/>
        <v>0</v>
      </c>
      <c r="K73" s="9">
        <f t="shared" si="12"/>
        <v>0</v>
      </c>
      <c r="L73" s="9">
        <f t="shared" si="12"/>
        <v>0</v>
      </c>
    </row>
    <row r="74" spans="1:12" ht="39.75" hidden="1" customHeight="1">
      <c r="A74" s="7"/>
      <c r="B74" s="8" t="s">
        <v>160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ht="39.75" hidden="1" customHeight="1">
      <c r="A75" s="7">
        <v>8311</v>
      </c>
      <c r="B75" s="8" t="s">
        <v>705</v>
      </c>
      <c r="C75" s="7"/>
      <c r="D75" s="9">
        <f>SUM(D77:D78)</f>
        <v>0</v>
      </c>
      <c r="E75" s="9" t="s">
        <v>19</v>
      </c>
      <c r="F75" s="9">
        <f>SUM(F77:F78)</f>
        <v>0</v>
      </c>
      <c r="G75" s="9">
        <f>SUM(G77:G78)</f>
        <v>0</v>
      </c>
      <c r="H75" s="9" t="s">
        <v>19</v>
      </c>
      <c r="I75" s="9">
        <f>SUM(I77:I78)</f>
        <v>0</v>
      </c>
      <c r="J75" s="9">
        <f>SUM(J77:J78)</f>
        <v>0</v>
      </c>
      <c r="K75" s="9" t="s">
        <v>19</v>
      </c>
      <c r="L75" s="9">
        <f>SUM(L77:L78)</f>
        <v>0</v>
      </c>
    </row>
    <row r="76" spans="1:12" ht="39.75" hidden="1" customHeight="1">
      <c r="A76" s="7"/>
      <c r="B76" s="8" t="s">
        <v>162</v>
      </c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ht="39.75" hidden="1" customHeight="1">
      <c r="A77" s="7">
        <v>8312</v>
      </c>
      <c r="B77" s="8" t="s">
        <v>650</v>
      </c>
      <c r="C77" s="7" t="s">
        <v>706</v>
      </c>
      <c r="D77" s="9">
        <f>SUM(E77,F77)</f>
        <v>0</v>
      </c>
      <c r="E77" s="9" t="s">
        <v>19</v>
      </c>
      <c r="F77" s="9">
        <v>0</v>
      </c>
      <c r="G77" s="9">
        <f>SUM(H77,I77)</f>
        <v>0</v>
      </c>
      <c r="H77" s="9" t="s">
        <v>19</v>
      </c>
      <c r="I77" s="9">
        <v>0</v>
      </c>
      <c r="J77" s="9">
        <f>SUM(K77,L77)</f>
        <v>0</v>
      </c>
      <c r="K77" s="9" t="s">
        <v>19</v>
      </c>
      <c r="L77" s="9">
        <v>0</v>
      </c>
    </row>
    <row r="78" spans="1:12" ht="39.75" hidden="1" customHeight="1">
      <c r="A78" s="7">
        <v>8313</v>
      </c>
      <c r="B78" s="8" t="s">
        <v>652</v>
      </c>
      <c r="C78" s="7" t="s">
        <v>707</v>
      </c>
      <c r="D78" s="9">
        <f>SUM(E78,F78)</f>
        <v>0</v>
      </c>
      <c r="E78" s="9" t="s">
        <v>19</v>
      </c>
      <c r="F78" s="9"/>
      <c r="G78" s="9">
        <f>SUM(H78,I78)</f>
        <v>0</v>
      </c>
      <c r="H78" s="9" t="s">
        <v>19</v>
      </c>
      <c r="I78" s="9"/>
      <c r="J78" s="9">
        <f>SUM(K78,L78)</f>
        <v>0</v>
      </c>
      <c r="K78" s="9" t="s">
        <v>19</v>
      </c>
      <c r="L78" s="9"/>
    </row>
    <row r="79" spans="1:12" ht="39.75" hidden="1" customHeight="1">
      <c r="A79" s="7">
        <v>8320</v>
      </c>
      <c r="B79" s="8" t="s">
        <v>708</v>
      </c>
      <c r="C79" s="7"/>
      <c r="D79" s="9">
        <f t="shared" ref="D79:L79" si="13">SUM(D81,D85)</f>
        <v>0</v>
      </c>
      <c r="E79" s="9">
        <f t="shared" si="13"/>
        <v>0</v>
      </c>
      <c r="F79" s="9">
        <f t="shared" si="13"/>
        <v>0</v>
      </c>
      <c r="G79" s="9">
        <f t="shared" si="13"/>
        <v>0</v>
      </c>
      <c r="H79" s="9">
        <f t="shared" si="13"/>
        <v>0</v>
      </c>
      <c r="I79" s="9">
        <f t="shared" si="13"/>
        <v>0</v>
      </c>
      <c r="J79" s="9">
        <f t="shared" si="13"/>
        <v>0</v>
      </c>
      <c r="K79" s="9">
        <f t="shared" si="13"/>
        <v>0</v>
      </c>
      <c r="L79" s="9">
        <f t="shared" si="13"/>
        <v>0</v>
      </c>
    </row>
    <row r="80" spans="1:12" ht="39.75" hidden="1" customHeight="1">
      <c r="A80" s="7"/>
      <c r="B80" s="8" t="s">
        <v>160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ht="39.75" hidden="1" customHeight="1">
      <c r="A81" s="7">
        <v>8321</v>
      </c>
      <c r="B81" s="8" t="s">
        <v>709</v>
      </c>
      <c r="C81" s="7"/>
      <c r="D81" s="9">
        <f>SUM(D83:D84)</f>
        <v>0</v>
      </c>
      <c r="E81" s="9" t="s">
        <v>19</v>
      </c>
      <c r="F81" s="9">
        <f>SUM(F83:F84)</f>
        <v>0</v>
      </c>
      <c r="G81" s="9">
        <f>SUM(G83:G84)</f>
        <v>0</v>
      </c>
      <c r="H81" s="9" t="s">
        <v>19</v>
      </c>
      <c r="I81" s="9">
        <f>SUM(I83:I84)</f>
        <v>0</v>
      </c>
      <c r="J81" s="9">
        <f>SUM(J83:J84)</f>
        <v>0</v>
      </c>
      <c r="K81" s="9" t="s">
        <v>19</v>
      </c>
      <c r="L81" s="9">
        <f>SUM(L83:L84)</f>
        <v>0</v>
      </c>
    </row>
    <row r="82" spans="1:12" ht="39.75" hidden="1" customHeight="1">
      <c r="A82" s="7"/>
      <c r="B82" s="8" t="s">
        <v>162</v>
      </c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 ht="39.75" hidden="1" customHeight="1">
      <c r="A83" s="7">
        <v>8322</v>
      </c>
      <c r="B83" s="8" t="s">
        <v>710</v>
      </c>
      <c r="C83" s="7" t="s">
        <v>711</v>
      </c>
      <c r="D83" s="9">
        <f>SUM(E83,F83)</f>
        <v>0</v>
      </c>
      <c r="E83" s="9" t="s">
        <v>19</v>
      </c>
      <c r="F83" s="9">
        <v>0</v>
      </c>
      <c r="G83" s="9">
        <f>SUM(H83,I83)</f>
        <v>0</v>
      </c>
      <c r="H83" s="9" t="s">
        <v>19</v>
      </c>
      <c r="I83" s="9">
        <v>0</v>
      </c>
      <c r="J83" s="9">
        <f>SUM(K83,L83)</f>
        <v>0</v>
      </c>
      <c r="K83" s="9" t="s">
        <v>19</v>
      </c>
      <c r="L83" s="9">
        <v>0</v>
      </c>
    </row>
    <row r="84" spans="1:12" ht="39.75" hidden="1" customHeight="1">
      <c r="A84" s="7">
        <v>8330</v>
      </c>
      <c r="B84" s="8" t="s">
        <v>712</v>
      </c>
      <c r="C84" s="7" t="s">
        <v>713</v>
      </c>
      <c r="D84" s="9">
        <f>SUM(E84,F84)</f>
        <v>0</v>
      </c>
      <c r="E84" s="9" t="s">
        <v>19</v>
      </c>
      <c r="F84" s="9">
        <v>0</v>
      </c>
      <c r="G84" s="9">
        <f>SUM(H84,I84)</f>
        <v>0</v>
      </c>
      <c r="H84" s="9" t="s">
        <v>19</v>
      </c>
      <c r="I84" s="9">
        <v>0</v>
      </c>
      <c r="J84" s="9">
        <f>SUM(K84,L84)</f>
        <v>0</v>
      </c>
      <c r="K84" s="9" t="s">
        <v>19</v>
      </c>
      <c r="L84" s="9">
        <v>0</v>
      </c>
    </row>
    <row r="85" spans="1:12" ht="39.75" hidden="1" customHeight="1">
      <c r="A85" s="7">
        <v>8340</v>
      </c>
      <c r="B85" s="8" t="s">
        <v>714</v>
      </c>
      <c r="C85" s="7"/>
      <c r="D85" s="9">
        <f t="shared" ref="D85:L85" si="14">SUM(D87:D88)</f>
        <v>0</v>
      </c>
      <c r="E85" s="9">
        <f t="shared" si="14"/>
        <v>0</v>
      </c>
      <c r="F85" s="9">
        <f t="shared" si="14"/>
        <v>0</v>
      </c>
      <c r="G85" s="9">
        <f t="shared" si="14"/>
        <v>0</v>
      </c>
      <c r="H85" s="9">
        <f t="shared" si="14"/>
        <v>0</v>
      </c>
      <c r="I85" s="9">
        <f t="shared" si="14"/>
        <v>0</v>
      </c>
      <c r="J85" s="9">
        <f t="shared" si="14"/>
        <v>0</v>
      </c>
      <c r="K85" s="9">
        <f t="shared" si="14"/>
        <v>0</v>
      </c>
      <c r="L85" s="9">
        <f t="shared" si="14"/>
        <v>0</v>
      </c>
    </row>
    <row r="86" spans="1:12" ht="39.75" hidden="1" customHeight="1">
      <c r="A86" s="7"/>
      <c r="B86" s="8" t="s">
        <v>162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ht="39.75" hidden="1" customHeight="1">
      <c r="A87" s="7">
        <v>8341</v>
      </c>
      <c r="B87" s="8" t="s">
        <v>715</v>
      </c>
      <c r="C87" s="7" t="s">
        <v>711</v>
      </c>
      <c r="D87" s="9">
        <f>SUM(E87,F87)</f>
        <v>0</v>
      </c>
      <c r="E87" s="9">
        <v>0</v>
      </c>
      <c r="F87" s="9" t="s">
        <v>19</v>
      </c>
      <c r="G87" s="9">
        <f>SUM(H87,I87)</f>
        <v>0</v>
      </c>
      <c r="H87" s="9">
        <v>0</v>
      </c>
      <c r="I87" s="9" t="s">
        <v>19</v>
      </c>
      <c r="J87" s="9">
        <f>SUM(K87,L87)</f>
        <v>0</v>
      </c>
      <c r="K87" s="9">
        <v>0</v>
      </c>
      <c r="L87" s="9" t="s">
        <v>19</v>
      </c>
    </row>
    <row r="88" spans="1:12" ht="39.75" hidden="1" customHeight="1">
      <c r="A88" s="7">
        <v>8350</v>
      </c>
      <c r="B88" s="8" t="s">
        <v>716</v>
      </c>
      <c r="C88" s="7" t="s">
        <v>713</v>
      </c>
      <c r="D88" s="9">
        <f>SUM(E88,F88)</f>
        <v>0</v>
      </c>
      <c r="E88" s="9">
        <v>0</v>
      </c>
      <c r="F88" s="9" t="s">
        <v>19</v>
      </c>
      <c r="G88" s="9">
        <f>SUM(H88,I88)</f>
        <v>0</v>
      </c>
      <c r="H88" s="9">
        <v>0</v>
      </c>
      <c r="I88" s="9" t="s">
        <v>19</v>
      </c>
      <c r="J88" s="9">
        <f>SUM(K88,L88)</f>
        <v>0</v>
      </c>
      <c r="K88" s="9">
        <v>0</v>
      </c>
      <c r="L88" s="9" t="s">
        <v>19</v>
      </c>
    </row>
  </sheetData>
  <mergeCells count="3">
    <mergeCell ref="A1:K1"/>
    <mergeCell ref="A2:K2"/>
    <mergeCell ref="A3:L3"/>
  </mergeCells>
  <pageMargins left="0.23622047244094491" right="0.23622047244094491" top="0.55118110236220474" bottom="0.55118110236220474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cp:lastPrinted>2026-04-16T09:04:23Z</cp:lastPrinted>
  <dcterms:created xsi:type="dcterms:W3CDTF">2026-04-07T11:20:26Z</dcterms:created>
  <dcterms:modified xsi:type="dcterms:W3CDTF">2026-04-16T09:04:46Z</dcterms:modified>
</cp:coreProperties>
</file>