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tabRatio="709" activeTab="3"/>
  </bookViews>
  <sheets>
    <sheet name="Sheet1" sheetId="1" r:id="rId1"/>
    <sheet name="Sheet2+" sheetId="2" r:id="rId2"/>
    <sheet name="Sheet3+" sheetId="3" r:id="rId3"/>
    <sheet name="Sheet4+" sheetId="4" r:id="rId4"/>
  </sheets>
  <definedNames>
    <definedName name="_xlnm.Print_Titles" localSheetId="3">'Sheet4+'!$27:$29</definedName>
  </definedNames>
  <calcPr fullCalcOnLoad="1"/>
</workbook>
</file>

<file path=xl/sharedStrings.xml><?xml version="1.0" encoding="utf-8"?>
<sst xmlns="http://schemas.openxmlformats.org/spreadsheetml/2006/main" count="2650" uniqueCount="787">
  <si>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</si>
  <si>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</si>
  <si>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</si>
  <si>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</si>
  <si>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</si>
  <si>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</si>
  <si>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</si>
  <si>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</si>
  <si>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</si>
  <si>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</si>
  <si>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</si>
  <si>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</si>
  <si>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</si>
  <si>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</si>
  <si>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</si>
  <si>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</si>
  <si>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</si>
  <si>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</si>
  <si>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</si>
  <si>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</si>
  <si>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</si>
  <si>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</si>
  <si>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</si>
  <si>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</si>
  <si>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</si>
  <si>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</si>
  <si>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</si>
  <si>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</si>
  <si>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</si>
  <si>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</si>
  <si>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</si>
  <si>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</si>
  <si>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</si>
  <si>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</si>
  <si>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</si>
  <si>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</si>
  <si>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</si>
  <si>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</si>
  <si>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</si>
  <si>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</si>
  <si>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</si>
  <si>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</si>
  <si>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</si>
  <si>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</si>
  <si>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</si>
  <si>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</si>
  <si>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</si>
  <si>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</si>
  <si>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</si>
  <si>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</si>
  <si>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</si>
  <si>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</si>
  <si>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</si>
  <si>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</si>
  <si>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</si>
  <si>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</si>
  <si>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</si>
  <si>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</si>
  <si>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</si>
  <si>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</si>
  <si>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</si>
  <si>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</si>
  <si>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</si>
  <si>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</si>
  <si>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</si>
  <si>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</si>
  <si>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</si>
  <si>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</si>
  <si>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</si>
  <si>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</si>
  <si>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</si>
  <si>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</si>
  <si>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</si>
  <si>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</si>
  <si>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</si>
  <si>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</si>
  <si>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</si>
  <si>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</si>
  <si>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</si>
  <si>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</si>
  <si>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</si>
  <si>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</si>
  <si>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</si>
  <si>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</si>
  <si>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</si>
  <si>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</si>
  <si>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</si>
  <si>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</si>
  <si>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</si>
  <si>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</si>
  <si>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</si>
  <si>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</si>
  <si>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</si>
  <si>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</si>
  <si>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</si>
  <si>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</si>
  <si>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</si>
  <si>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</si>
  <si>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</si>
  <si>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</si>
  <si>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</si>
  <si>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</si>
  <si>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</si>
  <si>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</si>
  <si>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</si>
  <si>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</si>
  <si>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</si>
  <si>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</si>
  <si>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</si>
  <si>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</si>
  <si>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</si>
  <si>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</si>
  <si>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</si>
  <si>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</si>
  <si>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</si>
  <si>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</si>
  <si>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</si>
  <si>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</si>
  <si>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</si>
  <si>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</si>
  <si>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</si>
  <si>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</si>
  <si>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</si>
  <si>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</si>
  <si>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</si>
  <si>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</si>
  <si>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</si>
  <si>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</si>
  <si>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</si>
  <si>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</si>
  <si>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</si>
  <si>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</si>
  <si>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</si>
  <si>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</si>
  <si>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</si>
  <si>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</si>
  <si>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</si>
  <si>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</si>
  <si>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</si>
  <si>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</si>
  <si>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</si>
  <si>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</si>
  <si>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</si>
  <si>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</si>
  <si>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</si>
  <si>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</si>
  <si>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</si>
  <si>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</si>
  <si>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</si>
  <si>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</si>
  <si>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</si>
  <si>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</si>
  <si>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</si>
  <si>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</si>
  <si>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</si>
  <si>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</si>
  <si>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</si>
  <si>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</si>
  <si>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</si>
  <si>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</si>
  <si>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</si>
  <si>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</si>
  <si>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</si>
  <si>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</si>
  <si>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</si>
  <si>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</si>
  <si>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</si>
  <si>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</si>
  <si>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</si>
  <si>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</si>
  <si>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</si>
  <si>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</si>
  <si>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</si>
  <si>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</si>
  <si>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</si>
  <si>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</si>
  <si>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</si>
  <si>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</si>
  <si>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</si>
  <si>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</si>
  <si>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</si>
  <si>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</si>
  <si>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</si>
  <si>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</si>
  <si>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</si>
  <si>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</si>
  <si>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</si>
  <si>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</si>
  <si>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</si>
  <si>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</si>
  <si>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</si>
  <si>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</si>
  <si>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</si>
  <si>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</si>
  <si>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</si>
  <si>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</si>
  <si>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</si>
  <si>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</si>
  <si>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</si>
  <si>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</si>
  <si>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</si>
  <si>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</si>
  <si>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</si>
  <si>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</si>
  <si>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</si>
  <si>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</si>
  <si>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</si>
  <si>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</si>
  <si>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</si>
  <si>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</si>
  <si>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</si>
  <si>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</si>
  <si>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</si>
  <si>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</si>
  <si>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</si>
  <si>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</si>
  <si>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</si>
  <si>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</si>
  <si>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</si>
  <si>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</si>
  <si>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</si>
  <si>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</si>
  <si>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</si>
  <si>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</si>
  <si>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</si>
  <si>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</si>
  <si>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</si>
  <si>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</si>
  <si>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</si>
  <si>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</si>
  <si>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</si>
  <si>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</si>
  <si>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</si>
  <si>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</si>
  <si>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</si>
  <si>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</si>
  <si>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</si>
  <si>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</si>
  <si>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</si>
  <si>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</si>
  <si>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</si>
  <si>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</si>
  <si>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</si>
  <si>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</si>
  <si>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</si>
  <si>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</si>
  <si>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</si>
  <si>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</si>
  <si>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</si>
  <si>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</si>
  <si>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</si>
  <si>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</si>
  <si>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</si>
  <si>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</si>
  <si>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</si>
  <si>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</si>
  <si>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</si>
  <si>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</si>
  <si>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</si>
  <si>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</si>
  <si>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</si>
  <si>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</si>
  <si>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</si>
  <si>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</si>
  <si>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</si>
  <si>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</si>
  <si>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</si>
  <si>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</si>
  <si>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</si>
  <si>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</si>
  <si>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</si>
  <si>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</si>
  <si>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</si>
  <si>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</si>
  <si>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</si>
  <si>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</si>
  <si>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</si>
  <si>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</si>
  <si>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</si>
  <si>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</si>
  <si>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</si>
  <si>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</si>
  <si>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</si>
  <si>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</si>
  <si>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</si>
  <si>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</si>
  <si>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</si>
  <si>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</si>
  <si>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</si>
  <si>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</si>
  <si>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</si>
  <si>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</si>
  <si>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</si>
  <si>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</si>
  <si>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</si>
  <si>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</si>
  <si>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</si>
  <si>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</si>
  <si>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</si>
  <si>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</si>
  <si>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</si>
  <si>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</si>
  <si>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</si>
  <si>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</si>
  <si>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</si>
  <si>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</si>
  <si>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</si>
  <si>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</si>
  <si>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</si>
  <si>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</si>
  <si>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</si>
  <si>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</si>
  <si>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</si>
  <si>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</si>
  <si>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</si>
  <si>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</si>
  <si>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</si>
  <si>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</si>
  <si>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</si>
  <si>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</si>
  <si>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</si>
  <si>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</si>
  <si>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</si>
  <si>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</si>
  <si>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</si>
  <si>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</si>
  <si>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</si>
  <si>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</si>
  <si>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</si>
  <si>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</si>
  <si>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</si>
  <si>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</si>
  <si>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</si>
  <si>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</si>
  <si>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</si>
  <si>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</si>
  <si>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</si>
  <si>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</si>
  <si>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</si>
  <si>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</si>
  <si>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</si>
  <si>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</si>
  <si>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</si>
  <si>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</si>
  <si>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</si>
  <si>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</si>
  <si>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</si>
  <si>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</si>
  <si>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</si>
  <si>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</si>
  <si>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</si>
  <si>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</si>
  <si>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</si>
  <si>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</si>
  <si>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</si>
  <si>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</si>
  <si>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</si>
  <si>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</si>
  <si>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</si>
  <si>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</si>
  <si>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</si>
  <si>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</si>
  <si>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</si>
  <si>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</si>
  <si>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</si>
  <si>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</si>
  <si>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</si>
  <si>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</si>
  <si>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</si>
  <si>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</si>
  <si>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</si>
  <si>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</si>
  <si>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</si>
  <si>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</si>
  <si>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</si>
  <si>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</si>
  <si>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</si>
  <si>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4729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</si>
  <si>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</si>
  <si>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</si>
  <si>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</si>
  <si>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</si>
  <si>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</si>
  <si>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</si>
  <si>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</si>
  <si>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</si>
  <si>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</si>
  <si>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</si>
  <si>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</si>
  <si>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</si>
  <si>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</si>
  <si>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</si>
  <si>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</si>
  <si>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</si>
  <si>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</si>
  <si>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</si>
  <si>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</si>
  <si>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</si>
  <si>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</si>
  <si>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</si>
  <si>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</si>
  <si>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</si>
  <si>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</si>
  <si>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</si>
  <si>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</si>
  <si>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</si>
  <si>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</si>
  <si>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</si>
  <si>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</si>
  <si>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</si>
  <si>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</si>
  <si>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</si>
  <si>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</si>
  <si>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</si>
  <si>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</si>
  <si>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</si>
  <si>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</si>
  <si>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</si>
  <si>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</si>
  <si>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</si>
  <si>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</si>
  <si>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</si>
  <si>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</si>
  <si>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</si>
  <si>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</si>
  <si>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</si>
  <si>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</si>
  <si>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</si>
  <si>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</si>
  <si>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</si>
  <si>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</si>
  <si>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</si>
  <si>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</si>
  <si>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</si>
  <si>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</si>
  <si>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</si>
  <si>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</si>
  <si>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</si>
  <si>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</si>
  <si>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</si>
  <si>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</si>
  <si>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</si>
  <si>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</si>
  <si>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</si>
  <si>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</si>
  <si>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</si>
  <si>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</si>
  <si>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</si>
  <si>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</si>
  <si>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</si>
  <si>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</si>
  <si>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</si>
  <si>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</si>
  <si>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</si>
  <si>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</si>
  <si>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</si>
  <si>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</si>
  <si>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</si>
  <si>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</si>
  <si>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</si>
  <si>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</si>
  <si>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</si>
  <si>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</si>
  <si>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</si>
  <si>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</si>
  <si>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</si>
  <si>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</si>
  <si>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</si>
  <si>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</si>
  <si>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</si>
  <si>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</si>
  <si>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</si>
  <si>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</si>
  <si>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</si>
  <si>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</si>
  <si>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</si>
  <si>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</si>
  <si>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</si>
  <si>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</si>
  <si>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</si>
  <si>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</si>
  <si>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</si>
  <si>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</si>
  <si>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</si>
  <si>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</si>
  <si>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</si>
  <si>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</si>
  <si>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</si>
  <si>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</si>
  <si>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</si>
  <si>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</si>
  <si>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</si>
  <si>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</si>
  <si>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</si>
  <si>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</si>
  <si>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</si>
  <si>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</si>
  <si>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</si>
  <si>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</si>
  <si>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</si>
  <si>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</si>
  <si>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</si>
  <si>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</si>
  <si>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</si>
  <si>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</si>
  <si>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</si>
  <si>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</si>
  <si>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</si>
  <si>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</si>
  <si>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</si>
  <si>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</si>
  <si>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</si>
  <si>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</si>
  <si>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</si>
  <si>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</si>
  <si>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</si>
  <si>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</si>
  <si>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</si>
  <si>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</si>
  <si>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</si>
  <si>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</si>
  <si>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</si>
  <si>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</si>
  <si>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</si>
  <si>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</si>
  <si>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</si>
  <si>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</si>
  <si>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</si>
  <si>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</si>
  <si>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</si>
  <si>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</si>
  <si>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</si>
  <si>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</si>
  <si>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</si>
  <si>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</si>
  <si>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</si>
  <si>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</si>
  <si>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</si>
  <si>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</si>
  <si>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</si>
  <si>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</si>
  <si>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</si>
  <si>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</si>
  <si>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</si>
  <si>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</si>
  <si>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</si>
  <si>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</si>
  <si>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</si>
  <si>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</si>
  <si>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</si>
  <si>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</si>
  <si>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</si>
  <si>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</si>
  <si>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</si>
  <si>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</si>
  <si>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</si>
  <si>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</si>
  <si>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</si>
  <si>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</si>
  <si>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</si>
  <si>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</si>
  <si>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</si>
  <si>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</si>
  <si>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</si>
  <si>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</si>
  <si>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</si>
  <si>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</si>
  <si>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</si>
  <si>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</si>
  <si>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</si>
  <si>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ժէ) այլ տեղական տուրքեր</t>
  </si>
  <si>
    <t>(տող 1132 + տող 1135 + տող 1136 + տող 1137 + տող 1138 + տող 1139 + տող 1140 + տող 1141 + տող 1142 + տող 1143 + տող 1144+տող 1145+տող1146+տող1147+տող 1148+տող1149+տող1150)</t>
  </si>
  <si>
    <t xml:space="preserve">Ընդհանուր բնույթի հետազոտական աշխատանք 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</si>
  <si>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</si>
  <si>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</si>
  <si>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</si>
  <si>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</si>
  <si>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</si>
  <si>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</si>
  <si>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</si>
  <si>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</si>
  <si>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</si>
  <si>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</si>
  <si>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</si>
  <si>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</si>
  <si>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</si>
  <si>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</si>
  <si>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</si>
  <si>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</si>
  <si>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</si>
  <si>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</si>
  <si>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</si>
  <si>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</si>
  <si>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</si>
  <si>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</si>
  <si>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</si>
  <si>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</si>
  <si>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</si>
  <si>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</si>
  <si>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</si>
  <si>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</si>
  <si>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</si>
  <si>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</si>
  <si>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</si>
  <si>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</si>
  <si>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</si>
  <si>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</si>
  <si>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</si>
  <si>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</si>
  <si>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</si>
  <si>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</si>
  <si>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</si>
  <si>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</si>
  <si>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</si>
  <si>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</si>
  <si>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</si>
  <si>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</si>
  <si>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</si>
  <si>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</si>
  <si>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</si>
  <si>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</si>
  <si>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</si>
  <si>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</si>
  <si>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</si>
  <si>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</si>
  <si>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</si>
  <si>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</si>
  <si>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</si>
  <si>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</si>
  <si>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</si>
  <si>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</si>
  <si>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</si>
  <si>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</si>
  <si>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</si>
  <si>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</si>
  <si>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</si>
  <si>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</si>
  <si>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</si>
  <si>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</si>
  <si>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</si>
  <si>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</si>
  <si>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</si>
  <si>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</si>
  <si>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</si>
  <si>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</si>
  <si>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</si>
  <si>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</si>
  <si>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</si>
  <si>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</si>
  <si>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</si>
  <si>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</si>
  <si>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</si>
  <si>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</si>
  <si>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</si>
  <si>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</si>
  <si>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</si>
  <si>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</si>
  <si>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</si>
  <si>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</si>
  <si>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</si>
  <si>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</si>
  <si>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</si>
  <si>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</si>
  <si>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1146</t>
  </si>
  <si>
    <t>1147</t>
  </si>
  <si>
    <t>ժգ)Ավտոկայանատեղերի համար</t>
  </si>
  <si>
    <t>ժդ)Համայնքի տարածքում գտնվող խանութներում կրպակներում տեխնիկական հեղուկների վաճառքի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</si>
  <si>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և( կամ) սեղմված  բնական կամ հեղուկացված նավթային գազերի  և տեխնիկական  հեղուկների վաճառքի թույլտվության համար 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</si>
  <si>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</si>
  <si>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</si>
  <si>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</si>
  <si>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</si>
  <si>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b n,</t>
  </si>
  <si>
    <t>դ)ա Համայնքի տարածքում ոգելից խմիչքների և (կամ) իսկ հանրային սննդի օբյեկտներում` ոգելից խմիչքների և (կամ) ծխախոտի արտադրանքի իրացման թույլտվության համար</t>
  </si>
  <si>
    <t>դ)բ Համայնքի տարածքում  ծխախոտի արտադրանքի վաճառքի, իսկ հանրային սննդի օբյեկտներում` ոգելից խմիչքների և (կամ) ծխախոտի արտադրանքի իրացման թույլտվության համար</t>
  </si>
  <si>
    <t xml:space="preserve">զ)ա/ Համայնքի տարածքում հեղուկ վառելիքի, տեխնիկական  հեղուկների վաճառքի թույլտվության համար </t>
  </si>
  <si>
    <t xml:space="preserve">զ)բ/ Համայնքի տարածքում  սեղմված բնական կամ  հեղուկացված նավթային գազերի մանրածախ առևտրի կետերում հեղուկ վառելիքի և( կամ) սեղմված  բնական կամ հեղուկացված նավթային գազերի  և տեխնիկական  հեղուկների վաճառքի թույլտվության համար </t>
  </si>
  <si>
    <t>ա/Տեղական վճարներ /չափագրում/</t>
  </si>
  <si>
    <t>բ/Տեղական վճարներ/աճուրդների կազմակերպում/</t>
  </si>
  <si>
    <t>գ/Տեղական վճարներ/ ավարտական ակտ/</t>
  </si>
  <si>
    <t>Տարեկան հաստատված պլան</t>
  </si>
  <si>
    <t>Տարեկան ճշտված պլան</t>
  </si>
  <si>
    <t>Փաստացի</t>
  </si>
  <si>
    <t xml:space="preserve">Հ Ա Շ Վ Ե Տ Վ ՈՒ Թ Յ ՈՒ Ն </t>
  </si>
  <si>
    <t>ՀԱՄԱՅՆՔԻ ԲՅՈՒՋԵԻ ԿԱՏԱՐՄԱՆ ՎԵՐԱԲԵՐՅԱԼ</t>
  </si>
  <si>
    <t>2.Փոստային հասցեն___________________________________________</t>
  </si>
  <si>
    <t>3.Համայնքի տեղաբաշխման մարզը և համայնքի կոդը ըստ բյուջետային ծախսերի տարածքային դասակարգման</t>
  </si>
  <si>
    <t>4.Չափի միավորը ՝ հազար դրամ</t>
  </si>
  <si>
    <t>Կ.Տ.</t>
  </si>
  <si>
    <r>
      <t xml:space="preserve">                                                                                                           (</t>
    </r>
    <r>
      <rPr>
        <u val="single"/>
        <sz val="8"/>
        <rFont val="GHEA Grapalat"/>
        <family val="3"/>
      </rPr>
      <t>Ա. Ա. Հ.</t>
    </r>
    <r>
      <rPr>
        <sz val="8"/>
        <rFont val="GHEA Grapalat"/>
        <family val="3"/>
      </rPr>
      <t>)                                                                                         (</t>
    </r>
    <r>
      <rPr>
        <b/>
        <u val="single"/>
        <sz val="8"/>
        <rFont val="GHEA Grapalat"/>
        <family val="3"/>
      </rPr>
      <t>ստորագրություն</t>
    </r>
    <r>
      <rPr>
        <sz val="8"/>
        <rFont val="GHEA Grapalat"/>
        <family val="3"/>
      </rPr>
      <t>)</t>
    </r>
  </si>
  <si>
    <t>(գործառնական դասակարգման)</t>
  </si>
  <si>
    <t>(տնտեսագիտական դասակարգման)</t>
  </si>
  <si>
    <t>Ընդամենը (ս.8+ս.9)</t>
  </si>
  <si>
    <t>Ընդամենը (ս.11+ս.12)</t>
  </si>
  <si>
    <t>ՀԱՄԱՅՆՔԻ ԲՅՈՒՋԵԻ  ՀԱՎԵԼՈՒՐԴԻ  ԿԱՄ  ՊԱԿԱՍՈՒՐԴԻ  (ԴԵՖԻՑԻՏԻ) ԿԱՏԱՐՄԱՆ ՎԵՐԱԲԵՐՅԱԼ</t>
  </si>
  <si>
    <t>Ընդամենը (ս.7+ս.8)</t>
  </si>
  <si>
    <t>Ընդամենը (ս.10+ս.11)</t>
  </si>
  <si>
    <t>Ընդամենը (ս.13+ս.14)</t>
  </si>
  <si>
    <t>ՀԱՄԱՅՆՔԻ  ԲՅՈՒՋԵԻ  ՀԱՎԵԼՈՒՐԴԻ  ՕԳՏԱԳՈՐԾՄԱՆ  ՈՒՂՂՈՒԹՅՈՒՆՆԵՐԻ  ԿԱՄ ՊԱԿԱՍՈՒՐԴԻ (ԴԵՖԻՑԻՏԻ)  ՖԻՆԱՆՍԱՎՈՐՄԱՆ  ԱՂԲՅՈՒՐՆԵՐԻ ԿԱՏԱՐՄԱՆ ՎԵՐԱԲԵՐՅԱԼ</t>
  </si>
  <si>
    <t xml:space="preserve"> 2.6 Կապիտալ ներքին պաշտոնական դրամաշնորհներ` ստացված կառավարման այլ մակարդակներից(տող 1261 + տող 1262)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</si>
  <si>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</si>
  <si>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</si>
  <si>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</si>
  <si>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</si>
  <si>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</si>
  <si>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</si>
  <si>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</si>
  <si>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</si>
  <si>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</si>
  <si>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</si>
  <si>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</si>
  <si>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</si>
  <si>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</si>
  <si>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</si>
  <si>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</si>
  <si>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</si>
  <si>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</si>
  <si>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</si>
  <si>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</si>
  <si>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</si>
  <si>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</si>
  <si>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</si>
  <si>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</si>
  <si>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</si>
  <si>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</si>
  <si>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</si>
  <si>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</si>
  <si>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</si>
  <si>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</si>
  <si>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</si>
  <si>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</si>
  <si>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</si>
  <si>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</si>
  <si>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</si>
  <si>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</si>
  <si>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</si>
  <si>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</si>
  <si>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</si>
  <si>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</si>
  <si>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</si>
  <si>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</si>
  <si>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</si>
  <si>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</si>
  <si>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</si>
  <si>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</si>
  <si>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</si>
  <si>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</si>
  <si>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</si>
  <si>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</si>
  <si>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</si>
  <si>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</si>
  <si>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</si>
  <si>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</si>
  <si>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</si>
  <si>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</si>
  <si>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</si>
  <si>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</si>
  <si>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</si>
  <si>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</si>
  <si>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</si>
  <si>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</si>
  <si>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</si>
  <si>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</si>
  <si>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</si>
  <si>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</si>
  <si>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</si>
  <si>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</si>
  <si>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</si>
  <si>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</si>
  <si>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</si>
  <si>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</si>
  <si>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</si>
  <si>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</si>
  <si>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</si>
  <si>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</si>
  <si>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</si>
  <si>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</si>
  <si>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</si>
  <si>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</si>
  <si>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>1.Համայնքի անվանումը_________</t>
    </r>
    <r>
      <rPr>
        <b/>
        <u val="single"/>
        <sz val="10"/>
        <rFont val="GHEA Grapalat"/>
        <family val="0"/>
      </rPr>
      <t>Ալագյազի համայնքապետարան</t>
    </r>
    <r>
      <rPr>
        <b/>
        <sz val="10"/>
        <rFont val="GHEA Grapalat"/>
        <family val="3"/>
      </rPr>
      <t>___________</t>
    </r>
  </si>
  <si>
    <r>
      <t xml:space="preserve">ՀԱՄԱՅՆՔԻ ՂԵԿԱՎԱՐ՝                                                </t>
    </r>
    <r>
      <rPr>
        <b/>
        <u val="single"/>
        <sz val="11"/>
        <rFont val="GHEA Grapalat"/>
        <family val="3"/>
      </rPr>
      <t xml:space="preserve"> Ջասմ Հասանի Մախմուդով</t>
    </r>
  </si>
  <si>
    <t>(01.01.2021թ   -   &lt;&lt;_31___&gt;&gt;&lt;&lt;_____03________&gt;&gt;2021թ ժամանակահատվածի համար )</t>
  </si>
  <si>
    <t>&lt;&lt;06&gt;&gt; &lt;&lt;ապրիլի&gt;&gt; 2021թ</t>
  </si>
  <si>
    <t>(01.01.2021թ   -   &lt;&lt;_31_&gt;&gt;&lt;&lt;03&gt;&gt;2021թ ժամանակահատվածի համար )</t>
  </si>
  <si>
    <t>(01.01.2021թ   -   &lt;&lt;__31_&gt;&gt;&lt;&lt;___03_______&gt;&gt;2021թ ժամանակահատվածի համար )</t>
  </si>
  <si>
    <t>(01.01.2021թ   -   &lt;&lt;31&gt;&gt;&lt;&lt;____03_____&gt;&gt;2021թ ժամանակահատվածի համար )</t>
  </si>
  <si>
    <t>(01.01.2021թ   -   &lt;&lt;31_&gt;&gt;&lt;&lt;03&gt;&gt;2021թ. ժամանակահատվածի համար )</t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</si>
</sst>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֏&quot;;\-#,##0\ &quot;֏&quot;"/>
    <numFmt numFmtId="181" formatCode="#,##0\ &quot;֏&quot;;[Red]\-#,##0\ &quot;֏&quot;"/>
    <numFmt numFmtId="182" formatCode="#,##0.00\ &quot;֏&quot;;\-#,##0.00\ &quot;֏&quot;"/>
    <numFmt numFmtId="183" formatCode="#,##0.00\ &quot;֏&quot;;[Red]\-#,##0.00\ &quot;֏&quot;"/>
    <numFmt numFmtId="184" formatCode="_-* #,##0\ &quot;֏&quot;_-;\-* #,##0\ &quot;֏&quot;_-;_-* &quot;-&quot;\ &quot;֏&quot;_-;_-@_-"/>
    <numFmt numFmtId="185" formatCode="_-* #,##0\ _֏_-;\-* #,##0\ _֏_-;_-* &quot;-&quot;\ _֏_-;_-@_-"/>
    <numFmt numFmtId="186" formatCode="_-* #,##0.00\ &quot;֏&quot;_-;\-* #,##0.00\ &quot;֏&quot;_-;_-* &quot;-&quot;??\ &quot;֏&quot;_-;_-@_-"/>
    <numFmt numFmtId="187" formatCode="_-* #,##0.00\ _֏_-;\-* #,##0.00\ _֏_-;_-* &quot;-&quot;??\ _֏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[$-FC19]d\ mmmm\ yyyy\ &quot;г.&quot;"/>
    <numFmt numFmtId="211" formatCode="_(* #,##0.000_);_(* \(#,##0.000\);_(* &quot;-&quot;??_);_(@_)"/>
    <numFmt numFmtId="212" formatCode="_(* #,##0.0_);_(* \(#,##0.0\);_(* &quot;-&quot;??_);_(@_)"/>
    <numFmt numFmtId="213" formatCode="_(* #,##0_);_(* \(#,##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b/>
      <sz val="10"/>
      <color indexed="10"/>
      <name val="GHEA Grapalat"/>
      <family val="3"/>
    </font>
    <font>
      <b/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u val="single"/>
      <sz val="8"/>
      <name val="GHEA Grapalat"/>
      <family val="3"/>
    </font>
    <font>
      <b/>
      <u val="single"/>
      <sz val="8"/>
      <name val="GHEA Grapalat"/>
      <family val="3"/>
    </font>
    <font>
      <i/>
      <sz val="12"/>
      <name val="GHEA Grapalat"/>
      <family val="3"/>
    </font>
    <font>
      <i/>
      <sz val="12"/>
      <color indexed="10"/>
      <name val="GHEA Grapalat"/>
      <family val="3"/>
    </font>
    <font>
      <b/>
      <u val="single"/>
      <sz val="10"/>
      <name val="GHEA Grapalat"/>
      <family val="0"/>
    </font>
    <font>
      <b/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9" fontId="8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6" fillId="0" borderId="12" xfId="0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vertical="center" wrapText="1" readingOrder="1"/>
    </xf>
    <xf numFmtId="0" fontId="16" fillId="0" borderId="12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0" fontId="24" fillId="0" borderId="11" xfId="0" applyNumberFormat="1" applyFont="1" applyFill="1" applyBorder="1" applyAlignment="1">
      <alignment horizontal="center" vertical="center" wrapText="1" readingOrder="1"/>
    </xf>
    <xf numFmtId="0" fontId="23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center" vertical="top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2" fillId="32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9" fontId="12" fillId="32" borderId="17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49" fontId="12" fillId="0" borderId="13" xfId="0" applyNumberFormat="1" applyFont="1" applyFill="1" applyBorder="1" applyAlignment="1">
      <alignment vertical="top" wrapText="1"/>
    </xf>
    <xf numFmtId="0" fontId="15" fillId="0" borderId="21" xfId="0" applyFont="1" applyBorder="1" applyAlignment="1">
      <alignment/>
    </xf>
    <xf numFmtId="0" fontId="12" fillId="0" borderId="0" xfId="0" applyFont="1" applyAlignment="1">
      <alignment/>
    </xf>
    <xf numFmtId="0" fontId="16" fillId="0" borderId="22" xfId="0" applyFont="1" applyBorder="1" applyAlignment="1">
      <alignment/>
    </xf>
    <xf numFmtId="0" fontId="12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9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/>
    </xf>
    <xf numFmtId="0" fontId="12" fillId="0" borderId="28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9" fillId="0" borderId="28" xfId="0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49" fontId="33" fillId="0" borderId="19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wrapText="1"/>
    </xf>
    <xf numFmtId="49" fontId="32" fillId="0" borderId="3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49" fontId="32" fillId="0" borderId="3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/>
    </xf>
    <xf numFmtId="49" fontId="3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9" fillId="0" borderId="28" xfId="0" applyFont="1" applyBorder="1" applyAlignment="1">
      <alignment wrapText="1"/>
    </xf>
    <xf numFmtId="49" fontId="32" fillId="0" borderId="29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Border="1" applyAlignment="1">
      <alignment wrapText="1"/>
    </xf>
    <xf numFmtId="0" fontId="20" fillId="0" borderId="30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9" fontId="24" fillId="32" borderId="17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24" fillId="32" borderId="13" xfId="0" applyNumberFormat="1" applyFont="1" applyFill="1" applyBorder="1" applyAlignment="1">
      <alignment horizontal="center"/>
    </xf>
    <xf numFmtId="49" fontId="19" fillId="32" borderId="13" xfId="0" applyNumberFormat="1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vertical="top" wrapText="1"/>
    </xf>
    <xf numFmtId="49" fontId="24" fillId="32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vertical="center" wrapText="1"/>
    </xf>
    <xf numFmtId="49" fontId="30" fillId="0" borderId="13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23" fillId="32" borderId="13" xfId="0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49" fontId="12" fillId="32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15" fillId="32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wrapText="1"/>
    </xf>
    <xf numFmtId="49" fontId="38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wrapText="1"/>
    </xf>
    <xf numFmtId="49" fontId="23" fillId="0" borderId="13" xfId="0" applyNumberFormat="1" applyFont="1" applyFill="1" applyBorder="1" applyAlignment="1">
      <alignment wrapText="1"/>
    </xf>
    <xf numFmtId="49" fontId="24" fillId="0" borderId="13" xfId="0" applyNumberFormat="1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 indent="3"/>
    </xf>
    <xf numFmtId="0" fontId="15" fillId="0" borderId="13" xfId="0" applyNumberFormat="1" applyFont="1" applyFill="1" applyBorder="1" applyAlignment="1">
      <alignment horizontal="left" vertical="center" wrapText="1" indent="2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 indent="2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49" fontId="15" fillId="0" borderId="12" xfId="0" applyNumberFormat="1" applyFont="1" applyFill="1" applyBorder="1" applyAlignment="1" quotePrefix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Continuous" vertical="center"/>
    </xf>
    <xf numFmtId="49" fontId="12" fillId="0" borderId="12" xfId="0" applyNumberFormat="1" applyFont="1" applyFill="1" applyBorder="1" applyAlignment="1" quotePrefix="1">
      <alignment horizontal="center" vertical="center"/>
    </xf>
    <xf numFmtId="49" fontId="15" fillId="0" borderId="14" xfId="0" applyNumberFormat="1" applyFont="1" applyFill="1" applyBorder="1" applyAlignment="1" quotePrefix="1">
      <alignment horizontal="center" vertical="center"/>
    </xf>
    <xf numFmtId="0" fontId="15" fillId="0" borderId="15" xfId="0" applyNumberFormat="1" applyFont="1" applyFill="1" applyBorder="1" applyAlignment="1">
      <alignment horizontal="left" vertical="center" wrapText="1" indent="1"/>
    </xf>
    <xf numFmtId="49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Continuous" vertical="center" wrapText="1"/>
    </xf>
    <xf numFmtId="0" fontId="12" fillId="0" borderId="46" xfId="0" applyFont="1" applyFill="1" applyBorder="1" applyAlignment="1">
      <alignment horizontal="centerContinuous" vertical="center" wrapText="1"/>
    </xf>
    <xf numFmtId="0" fontId="15" fillId="0" borderId="48" xfId="0" applyFont="1" applyBorder="1" applyAlignment="1">
      <alignment horizontal="center" wrapText="1"/>
    </xf>
    <xf numFmtId="0" fontId="15" fillId="0" borderId="4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 wrapText="1"/>
    </xf>
    <xf numFmtId="0" fontId="15" fillId="32" borderId="13" xfId="0" applyFont="1" applyFill="1" applyBorder="1" applyAlignment="1">
      <alignment horizontal="left" vertical="center" wrapText="1" indent="2"/>
    </xf>
    <xf numFmtId="0" fontId="15" fillId="32" borderId="13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left" vertical="center" wrapText="1" indent="3"/>
    </xf>
    <xf numFmtId="0" fontId="15" fillId="32" borderId="13" xfId="0" applyNumberFormat="1" applyFont="1" applyFill="1" applyBorder="1" applyAlignment="1">
      <alignment horizontal="left" vertical="center" wrapText="1" indent="2"/>
    </xf>
    <xf numFmtId="0" fontId="37" fillId="0" borderId="13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/>
    </xf>
    <xf numFmtId="209" fontId="15" fillId="0" borderId="42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20" fillId="32" borderId="3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209" fontId="15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top"/>
    </xf>
    <xf numFmtId="49" fontId="16" fillId="0" borderId="52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 readingOrder="1"/>
    </xf>
    <xf numFmtId="0" fontId="12" fillId="0" borderId="21" xfId="0" applyFont="1" applyFill="1" applyBorder="1" applyAlignment="1">
      <alignment horizontal="centerContinuous" vertical="center" wrapText="1"/>
    </xf>
    <xf numFmtId="209" fontId="13" fillId="0" borderId="12" xfId="0" applyNumberFormat="1" applyFont="1" applyFill="1" applyBorder="1" applyAlignment="1">
      <alignment horizontal="center" vertical="center"/>
    </xf>
    <xf numFmtId="209" fontId="14" fillId="0" borderId="13" xfId="0" applyNumberFormat="1" applyFont="1" applyFill="1" applyBorder="1" applyAlignment="1">
      <alignment horizontal="center" vertical="center" wrapText="1"/>
    </xf>
    <xf numFmtId="209" fontId="14" fillId="0" borderId="21" xfId="0" applyNumberFormat="1" applyFont="1" applyFill="1" applyBorder="1" applyAlignment="1">
      <alignment horizontal="center" vertical="center" wrapText="1"/>
    </xf>
    <xf numFmtId="209" fontId="14" fillId="0" borderId="12" xfId="0" applyNumberFormat="1" applyFont="1" applyFill="1" applyBorder="1" applyAlignment="1">
      <alignment horizontal="center" vertical="center"/>
    </xf>
    <xf numFmtId="209" fontId="14" fillId="0" borderId="13" xfId="0" applyNumberFormat="1" applyFont="1" applyFill="1" applyBorder="1" applyAlignment="1">
      <alignment horizontal="center" vertical="center"/>
    </xf>
    <xf numFmtId="209" fontId="14" fillId="0" borderId="21" xfId="0" applyNumberFormat="1" applyFont="1" applyFill="1" applyBorder="1" applyAlignment="1">
      <alignment horizontal="center" vertical="center"/>
    </xf>
    <xf numFmtId="209" fontId="13" fillId="0" borderId="13" xfId="0" applyNumberFormat="1" applyFont="1" applyFill="1" applyBorder="1" applyAlignment="1">
      <alignment horizontal="center" vertical="center"/>
    </xf>
    <xf numFmtId="209" fontId="13" fillId="0" borderId="21" xfId="0" applyNumberFormat="1" applyFont="1" applyFill="1" applyBorder="1" applyAlignment="1">
      <alignment horizontal="center" vertical="center"/>
    </xf>
    <xf numFmtId="209" fontId="26" fillId="0" borderId="13" xfId="0" applyNumberFormat="1" applyFont="1" applyFill="1" applyBorder="1" applyAlignment="1">
      <alignment horizontal="center" vertical="center"/>
    </xf>
    <xf numFmtId="209" fontId="26" fillId="0" borderId="21" xfId="0" applyNumberFormat="1" applyFont="1" applyFill="1" applyBorder="1" applyAlignment="1">
      <alignment horizontal="center" vertical="center"/>
    </xf>
    <xf numFmtId="209" fontId="42" fillId="4" borderId="13" xfId="0" applyNumberFormat="1" applyFont="1" applyFill="1" applyBorder="1" applyAlignment="1">
      <alignment horizontal="center" vertical="center"/>
    </xf>
    <xf numFmtId="209" fontId="14" fillId="0" borderId="13" xfId="0" applyNumberFormat="1" applyFont="1" applyFill="1" applyBorder="1" applyAlignment="1">
      <alignment horizontal="center" vertical="center"/>
    </xf>
    <xf numFmtId="209" fontId="14" fillId="0" borderId="21" xfId="0" applyNumberFormat="1" applyFont="1" applyFill="1" applyBorder="1" applyAlignment="1">
      <alignment horizontal="center" vertical="center"/>
    </xf>
    <xf numFmtId="209" fontId="41" fillId="0" borderId="13" xfId="0" applyNumberFormat="1" applyFont="1" applyFill="1" applyBorder="1" applyAlignment="1">
      <alignment horizontal="center" vertical="center"/>
    </xf>
    <xf numFmtId="209" fontId="13" fillId="0" borderId="14" xfId="0" applyNumberFormat="1" applyFont="1" applyFill="1" applyBorder="1" applyAlignment="1">
      <alignment horizontal="center" vertical="center"/>
    </xf>
    <xf numFmtId="209" fontId="45" fillId="0" borderId="12" xfId="0" applyNumberFormat="1" applyFont="1" applyFill="1" applyBorder="1" applyAlignment="1">
      <alignment horizontal="center" vertical="center"/>
    </xf>
    <xf numFmtId="209" fontId="46" fillId="4" borderId="13" xfId="0" applyNumberFormat="1" applyFont="1" applyFill="1" applyBorder="1" applyAlignment="1">
      <alignment horizontal="center" vertical="center"/>
    </xf>
    <xf numFmtId="209" fontId="42" fillId="4" borderId="15" xfId="0" applyNumberFormat="1" applyFont="1" applyFill="1" applyBorder="1" applyAlignment="1">
      <alignment horizontal="center" vertical="center"/>
    </xf>
    <xf numFmtId="209" fontId="12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/>
    </xf>
    <xf numFmtId="209" fontId="15" fillId="0" borderId="13" xfId="0" applyNumberFormat="1" applyFont="1" applyFill="1" applyBorder="1" applyAlignment="1">
      <alignment horizontal="center" vertical="center" wrapText="1"/>
    </xf>
    <xf numFmtId="209" fontId="12" fillId="0" borderId="13" xfId="0" applyNumberFormat="1" applyFont="1" applyFill="1" applyBorder="1" applyAlignment="1">
      <alignment horizontal="center" vertical="center" wrapText="1"/>
    </xf>
    <xf numFmtId="209" fontId="37" fillId="4" borderId="13" xfId="0" applyNumberFormat="1" applyFont="1" applyFill="1" applyBorder="1" applyAlignment="1">
      <alignment horizontal="center" vertical="center"/>
    </xf>
    <xf numFmtId="209" fontId="12" fillId="0" borderId="13" xfId="0" applyNumberFormat="1" applyFont="1" applyFill="1" applyBorder="1" applyAlignment="1">
      <alignment horizontal="center" vertical="center"/>
    </xf>
    <xf numFmtId="209" fontId="15" fillId="32" borderId="13" xfId="0" applyNumberFormat="1" applyFont="1" applyFill="1" applyBorder="1" applyAlignment="1">
      <alignment horizontal="center" vertical="center"/>
    </xf>
    <xf numFmtId="209" fontId="37" fillId="4" borderId="21" xfId="0" applyNumberFormat="1" applyFont="1" applyFill="1" applyBorder="1" applyAlignment="1">
      <alignment horizontal="center" vertical="center"/>
    </xf>
    <xf numFmtId="209" fontId="12" fillId="0" borderId="21" xfId="0" applyNumberFormat="1" applyFont="1" applyFill="1" applyBorder="1" applyAlignment="1">
      <alignment horizontal="center" vertical="center"/>
    </xf>
    <xf numFmtId="209" fontId="37" fillId="0" borderId="13" xfId="0" applyNumberFormat="1" applyFont="1" applyFill="1" applyBorder="1" applyAlignment="1">
      <alignment horizontal="center" vertical="center" wrapText="1"/>
    </xf>
    <xf numFmtId="209" fontId="12" fillId="0" borderId="53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209" fontId="12" fillId="0" borderId="13" xfId="0" applyNumberFormat="1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209" fontId="15" fillId="0" borderId="21" xfId="0" applyNumberFormat="1" applyFont="1" applyFill="1" applyBorder="1" applyAlignment="1">
      <alignment horizontal="center" vertical="center"/>
    </xf>
    <xf numFmtId="209" fontId="34" fillId="0" borderId="42" xfId="0" applyNumberFormat="1" applyFont="1" applyFill="1" applyBorder="1" applyAlignment="1">
      <alignment horizontal="center" vertical="center" wrapText="1"/>
    </xf>
    <xf numFmtId="209" fontId="34" fillId="0" borderId="13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209" fontId="37" fillId="4" borderId="52" xfId="0" applyNumberFormat="1" applyFont="1" applyFill="1" applyBorder="1" applyAlignment="1">
      <alignment horizontal="center" vertical="center"/>
    </xf>
    <xf numFmtId="209" fontId="37" fillId="4" borderId="15" xfId="0" applyNumberFormat="1" applyFont="1" applyFill="1" applyBorder="1" applyAlignment="1">
      <alignment horizontal="center" vertical="center"/>
    </xf>
    <xf numFmtId="209" fontId="12" fillId="0" borderId="54" xfId="0" applyNumberFormat="1" applyFont="1" applyFill="1" applyBorder="1" applyAlignment="1">
      <alignment horizontal="center" vertical="center" wrapText="1"/>
    </xf>
    <xf numFmtId="209" fontId="15" fillId="0" borderId="54" xfId="0" applyNumberFormat="1" applyFont="1" applyFill="1" applyBorder="1" applyAlignment="1">
      <alignment horizontal="center" vertical="center" wrapText="1"/>
    </xf>
    <xf numFmtId="209" fontId="15" fillId="0" borderId="18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209" fontId="34" fillId="0" borderId="54" xfId="0" applyNumberFormat="1" applyFont="1" applyFill="1" applyBorder="1" applyAlignment="1">
      <alignment horizontal="center" vertical="center" wrapText="1"/>
    </xf>
    <xf numFmtId="0" fontId="39" fillId="0" borderId="55" xfId="0" applyFont="1" applyFill="1" applyBorder="1" applyAlignment="1" quotePrefix="1">
      <alignment horizontal="center" vertical="center"/>
    </xf>
    <xf numFmtId="49" fontId="14" fillId="0" borderId="56" xfId="0" applyNumberFormat="1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vertical="center"/>
    </xf>
    <xf numFmtId="0" fontId="15" fillId="32" borderId="21" xfId="0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1" fontId="15" fillId="0" borderId="52" xfId="0" applyNumberFormat="1" applyFont="1" applyFill="1" applyBorder="1" applyAlignment="1">
      <alignment horizontal="center" vertical="center" wrapText="1"/>
    </xf>
    <xf numFmtId="209" fontId="15" fillId="0" borderId="57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209" fontId="15" fillId="0" borderId="15" xfId="0" applyNumberFormat="1" applyFont="1" applyFill="1" applyBorder="1" applyAlignment="1">
      <alignment horizontal="center" vertical="center" wrapText="1"/>
    </xf>
    <xf numFmtId="209" fontId="13" fillId="4" borderId="21" xfId="0" applyNumberFormat="1" applyFont="1" applyFill="1" applyBorder="1" applyAlignment="1">
      <alignment horizontal="center" vertical="center"/>
    </xf>
    <xf numFmtId="209" fontId="42" fillId="4" borderId="21" xfId="0" applyNumberFormat="1" applyFont="1" applyFill="1" applyBorder="1" applyAlignment="1">
      <alignment horizontal="center" vertical="center"/>
    </xf>
    <xf numFmtId="209" fontId="41" fillId="0" borderId="21" xfId="0" applyNumberFormat="1" applyFont="1" applyFill="1" applyBorder="1" applyAlignment="1">
      <alignment horizontal="center" vertical="center"/>
    </xf>
    <xf numFmtId="209" fontId="46" fillId="4" borderId="21" xfId="0" applyNumberFormat="1" applyFont="1" applyFill="1" applyBorder="1" applyAlignment="1">
      <alignment horizontal="center" vertical="center"/>
    </xf>
    <xf numFmtId="209" fontId="42" fillId="4" borderId="5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0" fillId="32" borderId="43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49" fontId="19" fillId="32" borderId="13" xfId="0" applyNumberFormat="1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vertical="center" wrapText="1"/>
    </xf>
    <xf numFmtId="0" fontId="16" fillId="32" borderId="13" xfId="0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wrapText="1"/>
    </xf>
    <xf numFmtId="49" fontId="12" fillId="32" borderId="13" xfId="0" applyNumberFormat="1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09" fontId="13" fillId="0" borderId="13" xfId="0" applyNumberFormat="1" applyFont="1" applyBorder="1" applyAlignment="1">
      <alignment horizontal="center" vertical="center"/>
    </xf>
    <xf numFmtId="209" fontId="14" fillId="0" borderId="13" xfId="0" applyNumberFormat="1" applyFont="1" applyBorder="1" applyAlignment="1">
      <alignment horizontal="center" vertical="center"/>
    </xf>
    <xf numFmtId="209" fontId="42" fillId="0" borderId="13" xfId="0" applyNumberFormat="1" applyFont="1" applyBorder="1" applyAlignment="1">
      <alignment horizontal="center" vertical="center"/>
    </xf>
    <xf numFmtId="209" fontId="12" fillId="0" borderId="24" xfId="0" applyNumberFormat="1" applyFont="1" applyBorder="1" applyAlignment="1">
      <alignment/>
    </xf>
    <xf numFmtId="209" fontId="12" fillId="0" borderId="26" xfId="0" applyNumberFormat="1" applyFont="1" applyBorder="1" applyAlignment="1">
      <alignment/>
    </xf>
    <xf numFmtId="209" fontId="12" fillId="0" borderId="27" xfId="0" applyNumberFormat="1" applyFont="1" applyBorder="1" applyAlignment="1">
      <alignment/>
    </xf>
    <xf numFmtId="209" fontId="12" fillId="0" borderId="28" xfId="0" applyNumberFormat="1" applyFont="1" applyBorder="1" applyAlignment="1">
      <alignment/>
    </xf>
    <xf numFmtId="209" fontId="12" fillId="0" borderId="54" xfId="0" applyNumberFormat="1" applyFont="1" applyBorder="1" applyAlignment="1">
      <alignment/>
    </xf>
    <xf numFmtId="209" fontId="12" fillId="0" borderId="53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5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/>
    </xf>
    <xf numFmtId="0" fontId="15" fillId="0" borderId="26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/>
    </xf>
    <xf numFmtId="0" fontId="15" fillId="0" borderId="5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2" fillId="0" borderId="60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60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62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/>
    </xf>
    <xf numFmtId="0" fontId="12" fillId="0" borderId="46" xfId="0" applyFont="1" applyFill="1" applyBorder="1" applyAlignment="1">
      <alignment vertical="center" wrapText="1"/>
    </xf>
    <xf numFmtId="0" fontId="20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1" xfId="0" applyFont="1" applyBorder="1" applyAlignment="1">
      <alignment/>
    </xf>
    <xf numFmtId="0" fontId="24" fillId="4" borderId="10" xfId="0" applyFont="1" applyFill="1" applyBorder="1" applyAlignment="1">
      <alignment vertical="center" wrapText="1"/>
    </xf>
    <xf numFmtId="0" fontId="19" fillId="4" borderId="24" xfId="0" applyFont="1" applyFill="1" applyBorder="1" applyAlignment="1">
      <alignment wrapText="1"/>
    </xf>
    <xf numFmtId="0" fontId="19" fillId="4" borderId="28" xfId="0" applyFont="1" applyFill="1" applyBorder="1" applyAlignment="1">
      <alignment wrapText="1"/>
    </xf>
    <xf numFmtId="0" fontId="19" fillId="4" borderId="11" xfId="0" applyFont="1" applyFill="1" applyBorder="1" applyAlignment="1">
      <alignment wrapText="1"/>
    </xf>
    <xf numFmtId="0" fontId="29" fillId="4" borderId="11" xfId="0" applyFont="1" applyFill="1" applyBorder="1" applyAlignment="1">
      <alignment wrapText="1"/>
    </xf>
    <xf numFmtId="0" fontId="19" fillId="4" borderId="34" xfId="0" applyFont="1" applyFill="1" applyBorder="1" applyAlignment="1">
      <alignment wrapText="1"/>
    </xf>
    <xf numFmtId="0" fontId="16" fillId="0" borderId="3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/>
    </xf>
    <xf numFmtId="209" fontId="40" fillId="4" borderId="28" xfId="0" applyNumberFormat="1" applyFont="1" applyFill="1" applyBorder="1" applyAlignment="1">
      <alignment/>
    </xf>
    <xf numFmtId="209" fontId="12" fillId="0" borderId="11" xfId="0" applyNumberFormat="1" applyFont="1" applyBorder="1" applyAlignment="1">
      <alignment/>
    </xf>
    <xf numFmtId="209" fontId="12" fillId="0" borderId="18" xfId="0" applyNumberFormat="1" applyFont="1" applyBorder="1" applyAlignment="1">
      <alignment/>
    </xf>
    <xf numFmtId="209" fontId="12" fillId="0" borderId="21" xfId="0" applyNumberFormat="1" applyFont="1" applyBorder="1" applyAlignment="1">
      <alignment/>
    </xf>
    <xf numFmtId="209" fontId="15" fillId="33" borderId="0" xfId="0" applyNumberFormat="1" applyFont="1" applyFill="1" applyAlignment="1">
      <alignment/>
    </xf>
    <xf numFmtId="209" fontId="12" fillId="0" borderId="10" xfId="0" applyNumberFormat="1" applyFont="1" applyBorder="1" applyAlignment="1">
      <alignment/>
    </xf>
    <xf numFmtId="0" fontId="15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209" fontId="15" fillId="0" borderId="60" xfId="0" applyNumberFormat="1" applyFont="1" applyFill="1" applyBorder="1" applyAlignment="1">
      <alignment vertical="center" wrapText="1"/>
    </xf>
    <xf numFmtId="49" fontId="84" fillId="0" borderId="49" xfId="0" applyNumberFormat="1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209" fontId="84" fillId="0" borderId="49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2" fillId="0" borderId="48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9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209" fontId="84" fillId="0" borderId="10" xfId="0" applyNumberFormat="1" applyFont="1" applyBorder="1" applyAlignment="1">
      <alignment horizontal="center" vertical="center"/>
    </xf>
    <xf numFmtId="209" fontId="15" fillId="0" borderId="11" xfId="0" applyNumberFormat="1" applyFont="1" applyBorder="1" applyAlignment="1">
      <alignment/>
    </xf>
    <xf numFmtId="209" fontId="37" fillId="4" borderId="18" xfId="0" applyNumberFormat="1" applyFont="1" applyFill="1" applyBorder="1" applyAlignment="1">
      <alignment/>
    </xf>
    <xf numFmtId="209" fontId="15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left"/>
    </xf>
    <xf numFmtId="0" fontId="15" fillId="0" borderId="3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2" fillId="32" borderId="66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66" xfId="0" applyFont="1" applyFill="1" applyBorder="1" applyAlignment="1">
      <alignment horizontal="center" vertical="center" wrapText="1"/>
    </xf>
    <xf numFmtId="0" fontId="24" fillId="32" borderId="48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6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6.7109375" style="165" customWidth="1"/>
    <col min="2" max="2" width="32.140625" style="165" customWidth="1"/>
    <col min="3" max="3" width="10.140625" style="165" customWidth="1"/>
    <col min="4" max="5" width="11.28125" style="165" customWidth="1"/>
    <col min="6" max="6" width="10.57421875" style="165" customWidth="1"/>
    <col min="7" max="7" width="11.57421875" style="165" customWidth="1"/>
    <col min="8" max="8" width="12.7109375" style="165" customWidth="1"/>
    <col min="9" max="9" width="9.57421875" style="165" bestFit="1" customWidth="1"/>
    <col min="10" max="10" width="10.140625" style="165" customWidth="1"/>
    <col min="11" max="11" width="9.421875" style="165" bestFit="1" customWidth="1"/>
    <col min="12" max="12" width="9.28125" style="165" bestFit="1" customWidth="1"/>
    <col min="13" max="13" width="0.5625" style="165" customWidth="1"/>
    <col min="14" max="16384" width="9.140625" style="165" customWidth="1"/>
  </cols>
  <sheetData>
    <row r="1" spans="1:12" ht="21.75" customHeight="1">
      <c r="A1" s="428" t="s">
        <v>683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2" ht="13.5">
      <c r="A2" s="429" t="s">
        <v>684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ht="13.5">
      <c r="A3" s="429" t="s">
        <v>781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ht="13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4.25">
      <c r="A5" s="425" t="s">
        <v>779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1:12" ht="15" thickBot="1">
      <c r="A6" s="425" t="s">
        <v>685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0" s="179" customFormat="1" ht="15" thickBot="1">
      <c r="A7" s="179" t="s">
        <v>686</v>
      </c>
      <c r="I7" s="426"/>
      <c r="J7" s="427"/>
    </row>
    <row r="8" spans="1:12" s="179" customFormat="1" ht="14.25">
      <c r="A8" s="425" t="s">
        <v>687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</row>
    <row r="9" spans="1:12" s="66" customFormat="1" ht="14.25">
      <c r="A9" s="179" t="s">
        <v>782</v>
      </c>
      <c r="B9" s="179"/>
      <c r="C9" s="179"/>
      <c r="D9" s="179" t="s">
        <v>688</v>
      </c>
      <c r="E9" s="179"/>
      <c r="F9" s="179"/>
      <c r="G9" s="179"/>
      <c r="H9" s="179"/>
      <c r="I9" s="179"/>
      <c r="J9" s="179"/>
      <c r="K9" s="179"/>
      <c r="L9" s="179"/>
    </row>
    <row r="10" spans="1:12" s="56" customFormat="1" ht="17.25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</row>
    <row r="11" spans="1:12" s="55" customFormat="1" ht="16.5">
      <c r="A11" s="430" t="s">
        <v>780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</row>
    <row r="12" spans="1:12" s="180" customFormat="1" ht="13.5" customHeight="1" thickBot="1">
      <c r="A12" s="431" t="s">
        <v>689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</row>
    <row r="13" spans="1:12" s="180" customFormat="1" ht="15" thickBot="1">
      <c r="A13" s="218"/>
      <c r="B13" s="218"/>
      <c r="C13" s="218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s="181" customFormat="1" ht="16.5" thickBot="1">
      <c r="A14" s="435" t="s">
        <v>304</v>
      </c>
      <c r="B14" s="435" t="s">
        <v>305</v>
      </c>
      <c r="C14" s="435" t="s">
        <v>306</v>
      </c>
      <c r="D14" s="432" t="s">
        <v>680</v>
      </c>
      <c r="E14" s="433"/>
      <c r="F14" s="434"/>
      <c r="G14" s="432" t="s">
        <v>681</v>
      </c>
      <c r="H14" s="433"/>
      <c r="I14" s="434"/>
      <c r="J14" s="432" t="s">
        <v>682</v>
      </c>
      <c r="K14" s="433"/>
      <c r="L14" s="434"/>
    </row>
    <row r="15" spans="1:12" s="164" customFormat="1" ht="15" customHeight="1" thickBot="1">
      <c r="A15" s="436"/>
      <c r="B15" s="436"/>
      <c r="C15" s="436"/>
      <c r="D15" s="438" t="s">
        <v>476</v>
      </c>
      <c r="E15" s="203" t="s">
        <v>556</v>
      </c>
      <c r="F15" s="204"/>
      <c r="G15" s="438" t="s">
        <v>692</v>
      </c>
      <c r="H15" s="203" t="s">
        <v>556</v>
      </c>
      <c r="I15" s="204"/>
      <c r="J15" s="438" t="s">
        <v>693</v>
      </c>
      <c r="K15" s="203" t="s">
        <v>556</v>
      </c>
      <c r="L15" s="204"/>
    </row>
    <row r="16" spans="1:12" s="164" customFormat="1" ht="29.25" thickBot="1">
      <c r="A16" s="437"/>
      <c r="B16" s="437"/>
      <c r="C16" s="437"/>
      <c r="D16" s="439"/>
      <c r="E16" s="163" t="s">
        <v>477</v>
      </c>
      <c r="F16" s="202" t="s">
        <v>478</v>
      </c>
      <c r="G16" s="439"/>
      <c r="H16" s="163" t="s">
        <v>477</v>
      </c>
      <c r="I16" s="202" t="s">
        <v>478</v>
      </c>
      <c r="J16" s="439"/>
      <c r="K16" s="163" t="s">
        <v>477</v>
      </c>
      <c r="L16" s="202" t="s">
        <v>478</v>
      </c>
    </row>
    <row r="17" spans="1:12" s="179" customFormat="1" ht="15" thickBot="1">
      <c r="A17" s="198" t="s">
        <v>201</v>
      </c>
      <c r="B17" s="199">
        <v>2</v>
      </c>
      <c r="C17" s="200">
        <v>3</v>
      </c>
      <c r="D17" s="200">
        <v>4</v>
      </c>
      <c r="E17" s="200">
        <v>5</v>
      </c>
      <c r="F17" s="201">
        <v>6</v>
      </c>
      <c r="G17" s="200">
        <v>7</v>
      </c>
      <c r="H17" s="200">
        <v>8</v>
      </c>
      <c r="I17" s="201">
        <v>9</v>
      </c>
      <c r="J17" s="200">
        <v>10</v>
      </c>
      <c r="K17" s="200">
        <v>11</v>
      </c>
      <c r="L17" s="201">
        <v>12</v>
      </c>
    </row>
    <row r="18" spans="1:12" s="164" customFormat="1" ht="63">
      <c r="A18" s="288">
        <v>1000</v>
      </c>
      <c r="B18" s="289" t="s">
        <v>409</v>
      </c>
      <c r="C18" s="290"/>
      <c r="D18" s="282">
        <f>E18+F18-F153</f>
        <v>203264.7</v>
      </c>
      <c r="E18" s="260">
        <f>E20+E75+E104</f>
        <v>178861</v>
      </c>
      <c r="F18" s="271">
        <f>F104+F75</f>
        <v>59403.7</v>
      </c>
      <c r="G18" s="260">
        <f>H18+I18-I153</f>
        <v>203264.7</v>
      </c>
      <c r="H18" s="260">
        <f>H20+H75+H104</f>
        <v>178861</v>
      </c>
      <c r="I18" s="271">
        <f>I104+I75</f>
        <v>59403.7</v>
      </c>
      <c r="J18" s="260">
        <f>K18+L18-L153</f>
        <v>67248.09999999999</v>
      </c>
      <c r="K18" s="260">
        <f>K20+K75+K104</f>
        <v>42844.399999999994</v>
      </c>
      <c r="L18" s="271">
        <f>L104+L75</f>
        <v>24403.7</v>
      </c>
    </row>
    <row r="19" spans="1:12" s="179" customFormat="1" ht="14.25">
      <c r="A19" s="187"/>
      <c r="B19" s="172" t="s">
        <v>307</v>
      </c>
      <c r="C19" s="186"/>
      <c r="D19" s="283"/>
      <c r="E19" s="263"/>
      <c r="F19" s="186"/>
      <c r="G19" s="216"/>
      <c r="H19" s="263"/>
      <c r="I19" s="186"/>
      <c r="J19" s="216"/>
      <c r="K19" s="263"/>
      <c r="L19" s="186"/>
    </row>
    <row r="20" spans="1:12" s="164" customFormat="1" ht="16.5">
      <c r="A20" s="188">
        <v>1100</v>
      </c>
      <c r="B20" s="184" t="s">
        <v>308</v>
      </c>
      <c r="C20" s="189">
        <v>7100</v>
      </c>
      <c r="D20" s="282">
        <f aca="true" t="shared" si="0" ref="D20:D91">E20</f>
        <v>31761</v>
      </c>
      <c r="E20" s="264">
        <f>E21</f>
        <v>31761</v>
      </c>
      <c r="F20" s="189" t="s">
        <v>470</v>
      </c>
      <c r="G20" s="260">
        <f>H20</f>
        <v>31761</v>
      </c>
      <c r="H20" s="264">
        <f>H21</f>
        <v>31761</v>
      </c>
      <c r="I20" s="189" t="s">
        <v>470</v>
      </c>
      <c r="J20" s="260">
        <f>K20</f>
        <v>6595.2</v>
      </c>
      <c r="K20" s="264">
        <f>K21</f>
        <v>6595.2</v>
      </c>
      <c r="L20" s="189" t="s">
        <v>470</v>
      </c>
    </row>
    <row r="21" spans="1:12" ht="27">
      <c r="A21" s="187"/>
      <c r="B21" s="185" t="s">
        <v>309</v>
      </c>
      <c r="C21" s="190"/>
      <c r="D21" s="282">
        <f t="shared" si="0"/>
        <v>31761</v>
      </c>
      <c r="E21" s="264">
        <f>E23+E27+E30+E59+E66</f>
        <v>31761</v>
      </c>
      <c r="F21" s="189" t="s">
        <v>470</v>
      </c>
      <c r="G21" s="260">
        <f>H21</f>
        <v>31761</v>
      </c>
      <c r="H21" s="264">
        <f>H23+H27+H30+H59+H66</f>
        <v>31761</v>
      </c>
      <c r="I21" s="189" t="s">
        <v>470</v>
      </c>
      <c r="J21" s="260">
        <f>K21</f>
        <v>6595.2</v>
      </c>
      <c r="K21" s="264">
        <f>K23+K27+K30+K59+K66</f>
        <v>6595.2</v>
      </c>
      <c r="L21" s="189" t="s">
        <v>470</v>
      </c>
    </row>
    <row r="22" spans="1:12" ht="17.25" customHeight="1">
      <c r="A22" s="187"/>
      <c r="B22" s="185" t="s">
        <v>310</v>
      </c>
      <c r="C22" s="190"/>
      <c r="D22" s="283"/>
      <c r="E22" s="263"/>
      <c r="F22" s="192"/>
      <c r="G22" s="216"/>
      <c r="H22" s="263"/>
      <c r="I22" s="192"/>
      <c r="J22" s="216"/>
      <c r="K22" s="263"/>
      <c r="L22" s="192"/>
    </row>
    <row r="23" spans="1:12" s="179" customFormat="1" ht="21" customHeight="1">
      <c r="A23" s="188">
        <v>1110</v>
      </c>
      <c r="B23" s="174" t="s">
        <v>311</v>
      </c>
      <c r="C23" s="189">
        <v>7131</v>
      </c>
      <c r="D23" s="282">
        <f>E23</f>
        <v>21065</v>
      </c>
      <c r="E23" s="264">
        <f>E25+E26</f>
        <v>21065</v>
      </c>
      <c r="F23" s="189" t="s">
        <v>470</v>
      </c>
      <c r="G23" s="260">
        <f>H23</f>
        <v>21065</v>
      </c>
      <c r="H23" s="264">
        <f>H25+H26</f>
        <v>21065</v>
      </c>
      <c r="I23" s="189" t="s">
        <v>470</v>
      </c>
      <c r="J23" s="260">
        <f>K23</f>
        <v>5542</v>
      </c>
      <c r="K23" s="264">
        <f>K25+K26</f>
        <v>5542</v>
      </c>
      <c r="L23" s="189" t="s">
        <v>470</v>
      </c>
    </row>
    <row r="24" spans="1:12" s="164" customFormat="1" ht="13.5">
      <c r="A24" s="187"/>
      <c r="B24" s="185" t="s">
        <v>310</v>
      </c>
      <c r="C24" s="190"/>
      <c r="D24" s="283"/>
      <c r="E24" s="263"/>
      <c r="F24" s="192"/>
      <c r="G24" s="216"/>
      <c r="H24" s="263"/>
      <c r="I24" s="192"/>
      <c r="J24" s="216"/>
      <c r="K24" s="263"/>
      <c r="L24" s="192"/>
    </row>
    <row r="25" spans="1:12" ht="39.75" customHeight="1">
      <c r="A25" s="191" t="s">
        <v>495</v>
      </c>
      <c r="B25" s="167" t="s">
        <v>312</v>
      </c>
      <c r="C25" s="192"/>
      <c r="D25" s="283">
        <f t="shared" si="0"/>
        <v>130</v>
      </c>
      <c r="E25" s="265">
        <v>130</v>
      </c>
      <c r="F25" s="192" t="s">
        <v>470</v>
      </c>
      <c r="G25" s="216">
        <f>H25</f>
        <v>130</v>
      </c>
      <c r="H25" s="265">
        <v>130</v>
      </c>
      <c r="I25" s="192" t="s">
        <v>470</v>
      </c>
      <c r="J25" s="216">
        <f>K25</f>
        <v>6.2</v>
      </c>
      <c r="K25" s="265">
        <v>6.2</v>
      </c>
      <c r="L25" s="192" t="s">
        <v>470</v>
      </c>
    </row>
    <row r="26" spans="1:12" s="179" customFormat="1" ht="40.5">
      <c r="A26" s="191" t="s">
        <v>496</v>
      </c>
      <c r="B26" s="167" t="s">
        <v>313</v>
      </c>
      <c r="C26" s="192"/>
      <c r="D26" s="283">
        <f t="shared" si="0"/>
        <v>20935</v>
      </c>
      <c r="E26" s="265">
        <v>20935</v>
      </c>
      <c r="F26" s="192" t="s">
        <v>470</v>
      </c>
      <c r="G26" s="216">
        <f>H26</f>
        <v>20935</v>
      </c>
      <c r="H26" s="265">
        <v>20935</v>
      </c>
      <c r="I26" s="192" t="s">
        <v>470</v>
      </c>
      <c r="J26" s="216">
        <f>K26</f>
        <v>5535.8</v>
      </c>
      <c r="K26" s="265">
        <v>5535.8</v>
      </c>
      <c r="L26" s="192" t="s">
        <v>470</v>
      </c>
    </row>
    <row r="27" spans="1:12" s="164" customFormat="1" ht="28.5">
      <c r="A27" s="188">
        <v>1120</v>
      </c>
      <c r="B27" s="174" t="s">
        <v>314</v>
      </c>
      <c r="C27" s="189">
        <v>7136</v>
      </c>
      <c r="D27" s="282">
        <f t="shared" si="0"/>
        <v>9800</v>
      </c>
      <c r="E27" s="264">
        <f>E29</f>
        <v>9800</v>
      </c>
      <c r="F27" s="189" t="s">
        <v>470</v>
      </c>
      <c r="G27" s="260">
        <f>H27</f>
        <v>9800</v>
      </c>
      <c r="H27" s="264">
        <f>H29</f>
        <v>9800</v>
      </c>
      <c r="I27" s="189" t="s">
        <v>470</v>
      </c>
      <c r="J27" s="260">
        <f>K27</f>
        <v>850.5</v>
      </c>
      <c r="K27" s="264">
        <f>K29</f>
        <v>850.5</v>
      </c>
      <c r="L27" s="189" t="s">
        <v>470</v>
      </c>
    </row>
    <row r="28" spans="1:12" ht="16.5" customHeight="1">
      <c r="A28" s="187"/>
      <c r="B28" s="185" t="s">
        <v>310</v>
      </c>
      <c r="C28" s="190"/>
      <c r="D28" s="283"/>
      <c r="E28" s="263"/>
      <c r="F28" s="192"/>
      <c r="G28" s="216"/>
      <c r="H28" s="263"/>
      <c r="I28" s="192"/>
      <c r="J28" s="216"/>
      <c r="K28" s="263"/>
      <c r="L28" s="192"/>
    </row>
    <row r="29" spans="1:12" s="164" customFormat="1" ht="67.5" customHeight="1">
      <c r="A29" s="191" t="s">
        <v>497</v>
      </c>
      <c r="B29" s="167" t="s">
        <v>315</v>
      </c>
      <c r="C29" s="192"/>
      <c r="D29" s="283">
        <f t="shared" si="0"/>
        <v>9800</v>
      </c>
      <c r="E29" s="265">
        <v>9800</v>
      </c>
      <c r="F29" s="192" t="s">
        <v>470</v>
      </c>
      <c r="G29" s="216">
        <f>H29</f>
        <v>9800</v>
      </c>
      <c r="H29" s="265">
        <v>9800</v>
      </c>
      <c r="I29" s="192" t="s">
        <v>470</v>
      </c>
      <c r="J29" s="216">
        <f>K29</f>
        <v>850.5</v>
      </c>
      <c r="K29" s="265">
        <v>850.5</v>
      </c>
      <c r="L29" s="192" t="s">
        <v>470</v>
      </c>
    </row>
    <row r="30" spans="1:12" s="164" customFormat="1" ht="14.25">
      <c r="A30" s="188">
        <v>1130</v>
      </c>
      <c r="B30" s="174" t="s">
        <v>672</v>
      </c>
      <c r="C30" s="189">
        <v>7145</v>
      </c>
      <c r="D30" s="282">
        <f t="shared" si="0"/>
        <v>896</v>
      </c>
      <c r="E30" s="264">
        <f>E32</f>
        <v>896</v>
      </c>
      <c r="F30" s="189" t="s">
        <v>470</v>
      </c>
      <c r="G30" s="260">
        <f>H30</f>
        <v>896</v>
      </c>
      <c r="H30" s="264">
        <f>H32</f>
        <v>896</v>
      </c>
      <c r="I30" s="189" t="s">
        <v>470</v>
      </c>
      <c r="J30" s="260">
        <f>K30</f>
        <v>202.7</v>
      </c>
      <c r="K30" s="264">
        <f>K32</f>
        <v>202.7</v>
      </c>
      <c r="L30" s="189" t="s">
        <v>470</v>
      </c>
    </row>
    <row r="31" spans="1:12" s="164" customFormat="1" ht="17.25" customHeight="1">
      <c r="A31" s="187"/>
      <c r="B31" s="185" t="s">
        <v>310</v>
      </c>
      <c r="C31" s="190"/>
      <c r="D31" s="283"/>
      <c r="E31" s="263"/>
      <c r="F31" s="192"/>
      <c r="G31" s="216"/>
      <c r="H31" s="263"/>
      <c r="I31" s="192"/>
      <c r="J31" s="216"/>
      <c r="K31" s="263"/>
      <c r="L31" s="192"/>
    </row>
    <row r="32" spans="1:12" s="164" customFormat="1" ht="14.25">
      <c r="A32" s="191" t="s">
        <v>498</v>
      </c>
      <c r="B32" s="167" t="s">
        <v>316</v>
      </c>
      <c r="C32" s="189">
        <v>71452</v>
      </c>
      <c r="D32" s="282">
        <f t="shared" si="0"/>
        <v>896</v>
      </c>
      <c r="E32" s="266">
        <f>E35+E39+E40+E41+E44+E45+E48+E49+E50+E51+E52+E53+E54+E55+E56+E57+E58</f>
        <v>896</v>
      </c>
      <c r="F32" s="189" t="s">
        <v>470</v>
      </c>
      <c r="G32" s="260">
        <f>H32</f>
        <v>896</v>
      </c>
      <c r="H32" s="266">
        <f>H35+H39+H40+H41+H44+H45+H48+H49+H50+H51+H52+H53+H54+H55+H56+H57+H58</f>
        <v>896</v>
      </c>
      <c r="I32" s="189" t="s">
        <v>470</v>
      </c>
      <c r="J32" s="260">
        <f>K32</f>
        <v>202.7</v>
      </c>
      <c r="K32" s="266">
        <f>K35+K39+K40+K41+K44+K45+K48+K49+K50+K51+K52+K53+K54+K55+K56+K57+K58</f>
        <v>202.7</v>
      </c>
      <c r="L32" s="189" t="s">
        <v>470</v>
      </c>
    </row>
    <row r="33" spans="1:12" s="164" customFormat="1" ht="84" customHeight="1">
      <c r="A33" s="191"/>
      <c r="B33" s="167" t="s">
        <v>571</v>
      </c>
      <c r="C33" s="262"/>
      <c r="D33" s="282">
        <f t="shared" si="0"/>
        <v>896</v>
      </c>
      <c r="E33" s="266">
        <f>E35+E39+E40+E41+E44+E45+E48+E49+E50+E51+E52+E53+E54+E55+E56+E57+E58</f>
        <v>896</v>
      </c>
      <c r="F33" s="189" t="s">
        <v>470</v>
      </c>
      <c r="G33" s="260">
        <f>H33</f>
        <v>896</v>
      </c>
      <c r="H33" s="266">
        <f>H35+H39+H40+H41+H44+H45+H48+H49+H50+H51+H52+H53+H54+H55+H56+H57+H58</f>
        <v>896</v>
      </c>
      <c r="I33" s="189" t="s">
        <v>470</v>
      </c>
      <c r="J33" s="260">
        <f>K33</f>
        <v>202.7</v>
      </c>
      <c r="K33" s="266">
        <f>K35+K39+K40+K41+K44+K45+K48+K49+K50+K51+K52+K53+K54+K55+K56+K57+K58</f>
        <v>202.7</v>
      </c>
      <c r="L33" s="189" t="s">
        <v>470</v>
      </c>
    </row>
    <row r="34" spans="1:12" s="164" customFormat="1" ht="15" customHeight="1">
      <c r="A34" s="191"/>
      <c r="B34" s="167" t="s">
        <v>310</v>
      </c>
      <c r="C34" s="190"/>
      <c r="D34" s="283"/>
      <c r="E34" s="229"/>
      <c r="F34" s="192"/>
      <c r="G34" s="216"/>
      <c r="H34" s="229"/>
      <c r="I34" s="192"/>
      <c r="J34" s="216"/>
      <c r="K34" s="229"/>
      <c r="L34" s="192"/>
    </row>
    <row r="35" spans="1:12" s="164" customFormat="1" ht="87" customHeight="1">
      <c r="A35" s="191" t="s">
        <v>499</v>
      </c>
      <c r="B35" s="210" t="s">
        <v>317</v>
      </c>
      <c r="C35" s="192"/>
      <c r="D35" s="282">
        <f t="shared" si="0"/>
        <v>0</v>
      </c>
      <c r="E35" s="266">
        <f>E37+E38</f>
        <v>0</v>
      </c>
      <c r="F35" s="189" t="s">
        <v>470</v>
      </c>
      <c r="G35" s="260">
        <f aca="true" t="shared" si="1" ref="G35:G42">H35</f>
        <v>0</v>
      </c>
      <c r="H35" s="266">
        <f>H37+H38</f>
        <v>0</v>
      </c>
      <c r="I35" s="189" t="s">
        <v>470</v>
      </c>
      <c r="J35" s="260">
        <f aca="true" t="shared" si="2" ref="J35:J42">K35</f>
        <v>0</v>
      </c>
      <c r="K35" s="266">
        <f>K37+K38</f>
        <v>0</v>
      </c>
      <c r="L35" s="189" t="s">
        <v>470</v>
      </c>
    </row>
    <row r="36" spans="1:12" s="164" customFormat="1" ht="13.5" customHeight="1">
      <c r="A36" s="193"/>
      <c r="B36" s="210" t="s">
        <v>558</v>
      </c>
      <c r="C36" s="291"/>
      <c r="D36" s="283"/>
      <c r="E36" s="267"/>
      <c r="F36" s="192"/>
      <c r="G36" s="216"/>
      <c r="H36" s="267"/>
      <c r="I36" s="192"/>
      <c r="J36" s="216"/>
      <c r="K36" s="267"/>
      <c r="L36" s="192"/>
    </row>
    <row r="37" spans="1:12" s="164" customFormat="1" ht="33" customHeight="1">
      <c r="A37" s="191" t="s">
        <v>500</v>
      </c>
      <c r="B37" s="212" t="s">
        <v>318</v>
      </c>
      <c r="C37" s="292"/>
      <c r="D37" s="283">
        <f t="shared" si="0"/>
        <v>0</v>
      </c>
      <c r="E37" s="265">
        <v>0</v>
      </c>
      <c r="F37" s="192" t="s">
        <v>470</v>
      </c>
      <c r="G37" s="216">
        <f t="shared" si="1"/>
        <v>0</v>
      </c>
      <c r="H37" s="265">
        <v>0</v>
      </c>
      <c r="I37" s="192" t="s">
        <v>470</v>
      </c>
      <c r="J37" s="216">
        <f t="shared" si="2"/>
        <v>0</v>
      </c>
      <c r="K37" s="265">
        <v>0</v>
      </c>
      <c r="L37" s="192" t="s">
        <v>470</v>
      </c>
    </row>
    <row r="38" spans="1:12" s="164" customFormat="1" ht="36" customHeight="1">
      <c r="A38" s="191" t="s">
        <v>501</v>
      </c>
      <c r="B38" s="212" t="s">
        <v>319</v>
      </c>
      <c r="C38" s="292"/>
      <c r="D38" s="283">
        <f t="shared" si="0"/>
        <v>0</v>
      </c>
      <c r="E38" s="265">
        <v>0</v>
      </c>
      <c r="F38" s="192" t="s">
        <v>470</v>
      </c>
      <c r="G38" s="216">
        <f t="shared" si="1"/>
        <v>0</v>
      </c>
      <c r="H38" s="265">
        <v>0</v>
      </c>
      <c r="I38" s="192" t="s">
        <v>470</v>
      </c>
      <c r="J38" s="216">
        <f t="shared" si="2"/>
        <v>0</v>
      </c>
      <c r="K38" s="265">
        <v>0</v>
      </c>
      <c r="L38" s="192" t="s">
        <v>470</v>
      </c>
    </row>
    <row r="39" spans="1:12" s="164" customFormat="1" ht="82.5" customHeight="1">
      <c r="A39" s="191" t="s">
        <v>502</v>
      </c>
      <c r="B39" s="213" t="s">
        <v>320</v>
      </c>
      <c r="C39" s="292"/>
      <c r="D39" s="283">
        <f t="shared" si="0"/>
        <v>0</v>
      </c>
      <c r="E39" s="265">
        <v>0</v>
      </c>
      <c r="F39" s="192" t="s">
        <v>470</v>
      </c>
      <c r="G39" s="216">
        <f t="shared" si="1"/>
        <v>0</v>
      </c>
      <c r="H39" s="265">
        <v>0</v>
      </c>
      <c r="I39" s="192" t="s">
        <v>470</v>
      </c>
      <c r="J39" s="216">
        <f t="shared" si="2"/>
        <v>0</v>
      </c>
      <c r="K39" s="265">
        <v>0</v>
      </c>
      <c r="L39" s="192" t="s">
        <v>470</v>
      </c>
    </row>
    <row r="40" spans="1:12" s="164" customFormat="1" ht="54" customHeight="1">
      <c r="A40" s="187" t="s">
        <v>503</v>
      </c>
      <c r="B40" s="210" t="s">
        <v>321</v>
      </c>
      <c r="C40" s="292"/>
      <c r="D40" s="283">
        <f t="shared" si="0"/>
        <v>0</v>
      </c>
      <c r="E40" s="265">
        <v>0</v>
      </c>
      <c r="F40" s="192" t="s">
        <v>470</v>
      </c>
      <c r="G40" s="216">
        <f t="shared" si="1"/>
        <v>0</v>
      </c>
      <c r="H40" s="265">
        <v>0</v>
      </c>
      <c r="I40" s="192" t="s">
        <v>470</v>
      </c>
      <c r="J40" s="216">
        <f t="shared" si="2"/>
        <v>0</v>
      </c>
      <c r="K40" s="265">
        <v>0</v>
      </c>
      <c r="L40" s="192" t="s">
        <v>470</v>
      </c>
    </row>
    <row r="41" spans="1:12" s="164" customFormat="1" ht="105" customHeight="1">
      <c r="A41" s="191" t="s">
        <v>504</v>
      </c>
      <c r="B41" s="210" t="s">
        <v>322</v>
      </c>
      <c r="C41" s="189"/>
      <c r="D41" s="282">
        <f t="shared" si="0"/>
        <v>96</v>
      </c>
      <c r="E41" s="266">
        <f>E42+E43</f>
        <v>96</v>
      </c>
      <c r="F41" s="189" t="s">
        <v>470</v>
      </c>
      <c r="G41" s="260">
        <f t="shared" si="1"/>
        <v>96</v>
      </c>
      <c r="H41" s="266">
        <f>H42+H43</f>
        <v>96</v>
      </c>
      <c r="I41" s="189" t="s">
        <v>470</v>
      </c>
      <c r="J41" s="260">
        <f t="shared" si="2"/>
        <v>36</v>
      </c>
      <c r="K41" s="266">
        <f>K42+K43</f>
        <v>36</v>
      </c>
      <c r="L41" s="189" t="s">
        <v>470</v>
      </c>
    </row>
    <row r="42" spans="1:12" s="164" customFormat="1" ht="105" customHeight="1">
      <c r="A42" s="191"/>
      <c r="B42" s="210" t="s">
        <v>673</v>
      </c>
      <c r="C42" s="292"/>
      <c r="D42" s="283">
        <f t="shared" si="0"/>
        <v>0</v>
      </c>
      <c r="E42" s="265"/>
      <c r="F42" s="192" t="s">
        <v>470</v>
      </c>
      <c r="G42" s="216">
        <f t="shared" si="1"/>
        <v>0</v>
      </c>
      <c r="H42" s="265"/>
      <c r="I42" s="192" t="s">
        <v>470</v>
      </c>
      <c r="J42" s="216">
        <f t="shared" si="2"/>
        <v>0</v>
      </c>
      <c r="K42" s="265">
        <v>0</v>
      </c>
      <c r="L42" s="192" t="s">
        <v>470</v>
      </c>
    </row>
    <row r="43" spans="1:12" s="164" customFormat="1" ht="105" customHeight="1">
      <c r="A43" s="191"/>
      <c r="B43" s="210" t="s">
        <v>674</v>
      </c>
      <c r="C43" s="292"/>
      <c r="D43" s="283">
        <f>E43</f>
        <v>96</v>
      </c>
      <c r="E43" s="265">
        <v>96</v>
      </c>
      <c r="F43" s="192" t="s">
        <v>470</v>
      </c>
      <c r="G43" s="216">
        <f>H43</f>
        <v>96</v>
      </c>
      <c r="H43" s="265">
        <v>96</v>
      </c>
      <c r="I43" s="192" t="s">
        <v>470</v>
      </c>
      <c r="J43" s="216">
        <f>K43</f>
        <v>36</v>
      </c>
      <c r="K43" s="265">
        <v>36</v>
      </c>
      <c r="L43" s="192" t="s">
        <v>470</v>
      </c>
    </row>
    <row r="44" spans="1:12" s="164" customFormat="1" ht="82.5" customHeight="1">
      <c r="A44" s="191" t="s">
        <v>505</v>
      </c>
      <c r="B44" s="210" t="s">
        <v>323</v>
      </c>
      <c r="C44" s="292"/>
      <c r="D44" s="283">
        <f t="shared" si="0"/>
        <v>0</v>
      </c>
      <c r="E44" s="265">
        <v>0</v>
      </c>
      <c r="F44" s="192" t="s">
        <v>470</v>
      </c>
      <c r="G44" s="216">
        <f>H44</f>
        <v>0</v>
      </c>
      <c r="H44" s="265">
        <v>0</v>
      </c>
      <c r="I44" s="192" t="s">
        <v>470</v>
      </c>
      <c r="J44" s="216">
        <f>K44</f>
        <v>0</v>
      </c>
      <c r="K44" s="265">
        <v>0</v>
      </c>
      <c r="L44" s="192" t="s">
        <v>470</v>
      </c>
    </row>
    <row r="45" spans="1:12" s="164" customFormat="1" ht="59.25" customHeight="1">
      <c r="A45" s="191" t="s">
        <v>506</v>
      </c>
      <c r="B45" s="210" t="s">
        <v>667</v>
      </c>
      <c r="C45" s="192"/>
      <c r="D45" s="283">
        <f t="shared" si="0"/>
        <v>800</v>
      </c>
      <c r="E45" s="229">
        <f>E46+E47</f>
        <v>800</v>
      </c>
      <c r="F45" s="192" t="s">
        <v>470</v>
      </c>
      <c r="G45" s="216">
        <f>H45</f>
        <v>800</v>
      </c>
      <c r="H45" s="229">
        <f>H46+H47</f>
        <v>800</v>
      </c>
      <c r="I45" s="192" t="s">
        <v>470</v>
      </c>
      <c r="J45" s="216">
        <f>K45</f>
        <v>166.7</v>
      </c>
      <c r="K45" s="229">
        <f>K46+K47</f>
        <v>166.7</v>
      </c>
      <c r="L45" s="192" t="s">
        <v>470</v>
      </c>
    </row>
    <row r="46" spans="1:12" s="164" customFormat="1" ht="36" customHeight="1">
      <c r="A46" s="191"/>
      <c r="B46" s="210" t="s">
        <v>675</v>
      </c>
      <c r="C46" s="292"/>
      <c r="D46" s="283">
        <f>E46</f>
        <v>0</v>
      </c>
      <c r="E46" s="265"/>
      <c r="F46" s="192" t="s">
        <v>470</v>
      </c>
      <c r="G46" s="216">
        <f>H46</f>
        <v>0</v>
      </c>
      <c r="H46" s="265"/>
      <c r="I46" s="192" t="s">
        <v>470</v>
      </c>
      <c r="J46" s="216">
        <f>K46</f>
        <v>0</v>
      </c>
      <c r="K46" s="265">
        <v>0</v>
      </c>
      <c r="L46" s="192" t="s">
        <v>470</v>
      </c>
    </row>
    <row r="47" spans="1:12" s="164" customFormat="1" ht="37.5" customHeight="1">
      <c r="A47" s="191"/>
      <c r="B47" s="210" t="s">
        <v>676</v>
      </c>
      <c r="C47" s="292"/>
      <c r="D47" s="283">
        <f>E47</f>
        <v>800</v>
      </c>
      <c r="E47" s="265">
        <v>800</v>
      </c>
      <c r="F47" s="192" t="s">
        <v>470</v>
      </c>
      <c r="G47" s="216">
        <f>H47</f>
        <v>800</v>
      </c>
      <c r="H47" s="265">
        <v>800</v>
      </c>
      <c r="I47" s="192" t="s">
        <v>470</v>
      </c>
      <c r="J47" s="216">
        <f>K47</f>
        <v>166.7</v>
      </c>
      <c r="K47" s="265">
        <v>166.7</v>
      </c>
      <c r="L47" s="192" t="s">
        <v>470</v>
      </c>
    </row>
    <row r="48" spans="1:12" s="179" customFormat="1" ht="63" customHeight="1">
      <c r="A48" s="191" t="s">
        <v>507</v>
      </c>
      <c r="B48" s="210" t="s">
        <v>324</v>
      </c>
      <c r="C48" s="292"/>
      <c r="D48" s="283">
        <f t="shared" si="0"/>
        <v>0</v>
      </c>
      <c r="E48" s="265">
        <v>0</v>
      </c>
      <c r="F48" s="192" t="s">
        <v>470</v>
      </c>
      <c r="G48" s="216">
        <f aca="true" t="shared" si="3" ref="G48:G74">H48</f>
        <v>0</v>
      </c>
      <c r="H48" s="265">
        <v>0</v>
      </c>
      <c r="I48" s="192" t="s">
        <v>470</v>
      </c>
      <c r="J48" s="216">
        <f aca="true" t="shared" si="4" ref="J48:J74">K48</f>
        <v>0</v>
      </c>
      <c r="K48" s="265">
        <v>0</v>
      </c>
      <c r="L48" s="192" t="s">
        <v>470</v>
      </c>
    </row>
    <row r="49" spans="1:12" s="164" customFormat="1" ht="35.25" customHeight="1">
      <c r="A49" s="191" t="s">
        <v>508</v>
      </c>
      <c r="B49" s="210" t="s">
        <v>325</v>
      </c>
      <c r="C49" s="292"/>
      <c r="D49" s="283">
        <f t="shared" si="0"/>
        <v>0</v>
      </c>
      <c r="E49" s="265">
        <v>0</v>
      </c>
      <c r="F49" s="192" t="s">
        <v>470</v>
      </c>
      <c r="G49" s="216">
        <f t="shared" si="3"/>
        <v>0</v>
      </c>
      <c r="H49" s="265">
        <v>0</v>
      </c>
      <c r="I49" s="192" t="s">
        <v>470</v>
      </c>
      <c r="J49" s="216">
        <f t="shared" si="4"/>
        <v>0</v>
      </c>
      <c r="K49" s="265">
        <v>0</v>
      </c>
      <c r="L49" s="192" t="s">
        <v>470</v>
      </c>
    </row>
    <row r="50" spans="1:12" s="164" customFormat="1" ht="35.25" customHeight="1">
      <c r="A50" s="191" t="s">
        <v>509</v>
      </c>
      <c r="B50" s="210" t="s">
        <v>326</v>
      </c>
      <c r="C50" s="292"/>
      <c r="D50" s="283">
        <f t="shared" si="0"/>
        <v>0</v>
      </c>
      <c r="E50" s="265">
        <v>0</v>
      </c>
      <c r="F50" s="192" t="s">
        <v>470</v>
      </c>
      <c r="G50" s="216">
        <f t="shared" si="3"/>
        <v>0</v>
      </c>
      <c r="H50" s="265">
        <v>0</v>
      </c>
      <c r="I50" s="192" t="s">
        <v>470</v>
      </c>
      <c r="J50" s="216">
        <f t="shared" si="4"/>
        <v>0</v>
      </c>
      <c r="K50" s="265">
        <v>0</v>
      </c>
      <c r="L50" s="192" t="s">
        <v>470</v>
      </c>
    </row>
    <row r="51" spans="1:12" s="164" customFormat="1" ht="46.5" customHeight="1">
      <c r="A51" s="191" t="s">
        <v>510</v>
      </c>
      <c r="B51" s="210" t="s">
        <v>327</v>
      </c>
      <c r="C51" s="292"/>
      <c r="D51" s="283">
        <f t="shared" si="0"/>
        <v>0</v>
      </c>
      <c r="E51" s="265">
        <v>0</v>
      </c>
      <c r="F51" s="192" t="s">
        <v>470</v>
      </c>
      <c r="G51" s="216">
        <f t="shared" si="3"/>
        <v>0</v>
      </c>
      <c r="H51" s="265">
        <v>0</v>
      </c>
      <c r="I51" s="192" t="s">
        <v>470</v>
      </c>
      <c r="J51" s="216">
        <f t="shared" si="4"/>
        <v>0</v>
      </c>
      <c r="K51" s="265">
        <v>0</v>
      </c>
      <c r="L51" s="192" t="s">
        <v>470</v>
      </c>
    </row>
    <row r="52" spans="1:12" s="164" customFormat="1" ht="46.5" customHeight="1">
      <c r="A52" s="191" t="s">
        <v>511</v>
      </c>
      <c r="B52" s="210" t="s">
        <v>328</v>
      </c>
      <c r="C52" s="292"/>
      <c r="D52" s="283">
        <f t="shared" si="0"/>
        <v>0</v>
      </c>
      <c r="E52" s="265">
        <v>0</v>
      </c>
      <c r="F52" s="192" t="s">
        <v>470</v>
      </c>
      <c r="G52" s="216">
        <f t="shared" si="3"/>
        <v>0</v>
      </c>
      <c r="H52" s="265">
        <v>0</v>
      </c>
      <c r="I52" s="192" t="s">
        <v>470</v>
      </c>
      <c r="J52" s="216">
        <f t="shared" si="4"/>
        <v>0</v>
      </c>
      <c r="K52" s="265">
        <v>0</v>
      </c>
      <c r="L52" s="192" t="s">
        <v>470</v>
      </c>
    </row>
    <row r="53" spans="1:12" s="164" customFormat="1" ht="54" customHeight="1">
      <c r="A53" s="191" t="s">
        <v>80</v>
      </c>
      <c r="B53" s="210" t="s">
        <v>329</v>
      </c>
      <c r="C53" s="292"/>
      <c r="D53" s="283">
        <f t="shared" si="0"/>
        <v>0</v>
      </c>
      <c r="E53" s="265">
        <v>0</v>
      </c>
      <c r="F53" s="192" t="s">
        <v>470</v>
      </c>
      <c r="G53" s="216">
        <f t="shared" si="3"/>
        <v>0</v>
      </c>
      <c r="H53" s="265">
        <v>0</v>
      </c>
      <c r="I53" s="192" t="s">
        <v>470</v>
      </c>
      <c r="J53" s="216">
        <f t="shared" si="4"/>
        <v>0</v>
      </c>
      <c r="K53" s="265">
        <v>0</v>
      </c>
      <c r="L53" s="192" t="s">
        <v>470</v>
      </c>
    </row>
    <row r="54" spans="1:12" s="164" customFormat="1" ht="27.75" customHeight="1">
      <c r="A54" s="187" t="s">
        <v>663</v>
      </c>
      <c r="B54" s="210" t="s">
        <v>665</v>
      </c>
      <c r="C54" s="292"/>
      <c r="D54" s="283">
        <f t="shared" si="0"/>
        <v>0</v>
      </c>
      <c r="E54" s="265">
        <v>0</v>
      </c>
      <c r="F54" s="192" t="s">
        <v>470</v>
      </c>
      <c r="G54" s="216">
        <f t="shared" si="3"/>
        <v>0</v>
      </c>
      <c r="H54" s="265">
        <v>0</v>
      </c>
      <c r="I54" s="192" t="s">
        <v>470</v>
      </c>
      <c r="J54" s="216">
        <f t="shared" si="4"/>
        <v>0</v>
      </c>
      <c r="K54" s="265">
        <v>0</v>
      </c>
      <c r="L54" s="192" t="s">
        <v>470</v>
      </c>
    </row>
    <row r="55" spans="1:12" ht="43.5" customHeight="1">
      <c r="A55" s="187" t="s">
        <v>664</v>
      </c>
      <c r="B55" s="210" t="s">
        <v>666</v>
      </c>
      <c r="C55" s="292"/>
      <c r="D55" s="283">
        <f t="shared" si="0"/>
        <v>0</v>
      </c>
      <c r="E55" s="265">
        <v>0</v>
      </c>
      <c r="F55" s="192" t="s">
        <v>470</v>
      </c>
      <c r="G55" s="216">
        <f t="shared" si="3"/>
        <v>0</v>
      </c>
      <c r="H55" s="265">
        <v>0</v>
      </c>
      <c r="I55" s="192" t="s">
        <v>470</v>
      </c>
      <c r="J55" s="216">
        <f t="shared" si="4"/>
        <v>0</v>
      </c>
      <c r="K55" s="265">
        <v>0</v>
      </c>
      <c r="L55" s="192" t="s">
        <v>470</v>
      </c>
    </row>
    <row r="56" spans="1:12" s="164" customFormat="1" ht="54">
      <c r="A56" s="191">
        <v>1148</v>
      </c>
      <c r="B56" s="173" t="s">
        <v>739</v>
      </c>
      <c r="C56" s="192"/>
      <c r="D56" s="284">
        <f t="shared" si="0"/>
        <v>0</v>
      </c>
      <c r="E56" s="265">
        <v>0</v>
      </c>
      <c r="F56" s="192" t="s">
        <v>470</v>
      </c>
      <c r="G56" s="229">
        <f t="shared" si="3"/>
        <v>0</v>
      </c>
      <c r="H56" s="265">
        <v>0</v>
      </c>
      <c r="I56" s="192" t="s">
        <v>470</v>
      </c>
      <c r="J56" s="229">
        <f t="shared" si="4"/>
        <v>0</v>
      </c>
      <c r="K56" s="265">
        <v>0</v>
      </c>
      <c r="L56" s="192" t="s">
        <v>470</v>
      </c>
    </row>
    <row r="57" spans="1:12" s="164" customFormat="1" ht="24.75" customHeight="1">
      <c r="A57" s="191">
        <v>1149</v>
      </c>
      <c r="B57" s="173" t="s">
        <v>740</v>
      </c>
      <c r="C57" s="192"/>
      <c r="D57" s="284">
        <f t="shared" si="0"/>
        <v>0</v>
      </c>
      <c r="E57" s="265">
        <v>0</v>
      </c>
      <c r="F57" s="192" t="s">
        <v>470</v>
      </c>
      <c r="G57" s="229">
        <f t="shared" si="3"/>
        <v>0</v>
      </c>
      <c r="H57" s="265">
        <v>0</v>
      </c>
      <c r="I57" s="192" t="s">
        <v>470</v>
      </c>
      <c r="J57" s="229">
        <f t="shared" si="4"/>
        <v>0</v>
      </c>
      <c r="K57" s="265">
        <v>0</v>
      </c>
      <c r="L57" s="192" t="s">
        <v>470</v>
      </c>
    </row>
    <row r="58" spans="1:12" s="164" customFormat="1" ht="13.5">
      <c r="A58" s="191">
        <v>1150</v>
      </c>
      <c r="B58" s="173" t="s">
        <v>570</v>
      </c>
      <c r="C58" s="192"/>
      <c r="D58" s="284">
        <f t="shared" si="0"/>
        <v>0</v>
      </c>
      <c r="E58" s="265">
        <v>0</v>
      </c>
      <c r="F58" s="192" t="s">
        <v>470</v>
      </c>
      <c r="G58" s="229">
        <f t="shared" si="3"/>
        <v>0</v>
      </c>
      <c r="H58" s="265">
        <v>0</v>
      </c>
      <c r="I58" s="192" t="s">
        <v>470</v>
      </c>
      <c r="J58" s="229">
        <f t="shared" si="4"/>
        <v>0</v>
      </c>
      <c r="K58" s="265">
        <v>0</v>
      </c>
      <c r="L58" s="192" t="s">
        <v>470</v>
      </c>
    </row>
    <row r="59" spans="1:12" s="179" customFormat="1" ht="71.25">
      <c r="A59" s="188">
        <v>1150</v>
      </c>
      <c r="B59" s="174" t="s">
        <v>330</v>
      </c>
      <c r="C59" s="189">
        <v>7146</v>
      </c>
      <c r="D59" s="282">
        <f t="shared" si="0"/>
        <v>0</v>
      </c>
      <c r="E59" s="264">
        <f>E62</f>
        <v>0</v>
      </c>
      <c r="F59" s="189" t="s">
        <v>470</v>
      </c>
      <c r="G59" s="260">
        <f t="shared" si="3"/>
        <v>0</v>
      </c>
      <c r="H59" s="264">
        <f>H62</f>
        <v>0</v>
      </c>
      <c r="I59" s="189" t="s">
        <v>470</v>
      </c>
      <c r="J59" s="260">
        <f t="shared" si="4"/>
        <v>0</v>
      </c>
      <c r="K59" s="264">
        <f>K62</f>
        <v>0</v>
      </c>
      <c r="L59" s="189" t="s">
        <v>470</v>
      </c>
    </row>
    <row r="60" spans="1:12" s="164" customFormat="1" ht="19.5" customHeight="1">
      <c r="A60" s="187"/>
      <c r="B60" s="185" t="s">
        <v>310</v>
      </c>
      <c r="C60" s="190"/>
      <c r="D60" s="283"/>
      <c r="E60" s="263"/>
      <c r="F60" s="192"/>
      <c r="G60" s="216"/>
      <c r="H60" s="263"/>
      <c r="I60" s="192"/>
      <c r="J60" s="216"/>
      <c r="K60" s="263"/>
      <c r="L60" s="192"/>
    </row>
    <row r="61" spans="1:12" ht="105" customHeight="1">
      <c r="A61" s="191" t="s">
        <v>512</v>
      </c>
      <c r="B61" s="167" t="s">
        <v>331</v>
      </c>
      <c r="C61" s="189"/>
      <c r="D61" s="282">
        <f t="shared" si="0"/>
        <v>0</v>
      </c>
      <c r="E61" s="266">
        <f>E62</f>
        <v>0</v>
      </c>
      <c r="F61" s="189" t="s">
        <v>470</v>
      </c>
      <c r="G61" s="260">
        <f t="shared" si="3"/>
        <v>0</v>
      </c>
      <c r="H61" s="266">
        <f>H62</f>
        <v>0</v>
      </c>
      <c r="I61" s="189" t="s">
        <v>470</v>
      </c>
      <c r="J61" s="260">
        <f t="shared" si="4"/>
        <v>0</v>
      </c>
      <c r="K61" s="266">
        <f>K62</f>
        <v>0</v>
      </c>
      <c r="L61" s="189" t="s">
        <v>470</v>
      </c>
    </row>
    <row r="62" spans="1:12" s="164" customFormat="1" ht="20.25" customHeight="1">
      <c r="A62" s="191"/>
      <c r="B62" s="167" t="s">
        <v>332</v>
      </c>
      <c r="C62" s="262"/>
      <c r="D62" s="282">
        <f t="shared" si="0"/>
        <v>0</v>
      </c>
      <c r="E62" s="266">
        <f>E64+E65</f>
        <v>0</v>
      </c>
      <c r="F62" s="189" t="s">
        <v>470</v>
      </c>
      <c r="G62" s="260">
        <f t="shared" si="3"/>
        <v>0</v>
      </c>
      <c r="H62" s="266">
        <f>H64+H65</f>
        <v>0</v>
      </c>
      <c r="I62" s="189" t="s">
        <v>470</v>
      </c>
      <c r="J62" s="260">
        <f t="shared" si="4"/>
        <v>0</v>
      </c>
      <c r="K62" s="266">
        <f>K64+K65</f>
        <v>0</v>
      </c>
      <c r="L62" s="189" t="s">
        <v>470</v>
      </c>
    </row>
    <row r="63" spans="1:12" s="164" customFormat="1" ht="20.25" customHeight="1">
      <c r="A63" s="191"/>
      <c r="B63" s="167" t="s">
        <v>310</v>
      </c>
      <c r="C63" s="190"/>
      <c r="D63" s="283"/>
      <c r="E63" s="229"/>
      <c r="F63" s="192"/>
      <c r="G63" s="216"/>
      <c r="H63" s="229"/>
      <c r="I63" s="192"/>
      <c r="J63" s="216"/>
      <c r="K63" s="229"/>
      <c r="L63" s="192"/>
    </row>
    <row r="64" spans="1:12" s="164" customFormat="1" ht="20.25" customHeight="1">
      <c r="A64" s="191" t="s">
        <v>513</v>
      </c>
      <c r="B64" s="173" t="s">
        <v>333</v>
      </c>
      <c r="C64" s="192"/>
      <c r="D64" s="283">
        <f t="shared" si="0"/>
        <v>0</v>
      </c>
      <c r="E64" s="265">
        <v>0</v>
      </c>
      <c r="F64" s="192" t="s">
        <v>470</v>
      </c>
      <c r="G64" s="216">
        <f t="shared" si="3"/>
        <v>0</v>
      </c>
      <c r="H64" s="265">
        <v>0</v>
      </c>
      <c r="I64" s="192" t="s">
        <v>470</v>
      </c>
      <c r="J64" s="216">
        <f t="shared" si="4"/>
        <v>0</v>
      </c>
      <c r="K64" s="265">
        <v>0</v>
      </c>
      <c r="L64" s="192" t="s">
        <v>470</v>
      </c>
    </row>
    <row r="65" spans="1:12" s="164" customFormat="1" ht="46.5" customHeight="1">
      <c r="A65" s="187" t="s">
        <v>514</v>
      </c>
      <c r="B65" s="171" t="s">
        <v>334</v>
      </c>
      <c r="C65" s="192"/>
      <c r="D65" s="283">
        <f t="shared" si="0"/>
        <v>0</v>
      </c>
      <c r="E65" s="265">
        <v>0</v>
      </c>
      <c r="F65" s="192" t="s">
        <v>470</v>
      </c>
      <c r="G65" s="216">
        <f t="shared" si="3"/>
        <v>0</v>
      </c>
      <c r="H65" s="265">
        <v>0</v>
      </c>
      <c r="I65" s="192" t="s">
        <v>470</v>
      </c>
      <c r="J65" s="216">
        <f t="shared" si="4"/>
        <v>0</v>
      </c>
      <c r="K65" s="265">
        <v>0</v>
      </c>
      <c r="L65" s="192" t="s">
        <v>470</v>
      </c>
    </row>
    <row r="66" spans="1:12" s="179" customFormat="1" ht="20.25" customHeight="1">
      <c r="A66" s="188">
        <v>1160</v>
      </c>
      <c r="B66" s="174" t="s">
        <v>335</v>
      </c>
      <c r="C66" s="189">
        <v>7161</v>
      </c>
      <c r="D66" s="282">
        <f t="shared" si="0"/>
        <v>0</v>
      </c>
      <c r="E66" s="264">
        <f>E67</f>
        <v>0</v>
      </c>
      <c r="F66" s="189" t="s">
        <v>470</v>
      </c>
      <c r="G66" s="260">
        <f t="shared" si="3"/>
        <v>0</v>
      </c>
      <c r="H66" s="264">
        <f>H67</f>
        <v>0</v>
      </c>
      <c r="I66" s="189" t="s">
        <v>470</v>
      </c>
      <c r="J66" s="260">
        <f t="shared" si="4"/>
        <v>0</v>
      </c>
      <c r="K66" s="264">
        <f>K67</f>
        <v>0</v>
      </c>
      <c r="L66" s="189" t="s">
        <v>470</v>
      </c>
    </row>
    <row r="67" spans="1:12" s="164" customFormat="1" ht="20.25" customHeight="1">
      <c r="A67" s="191"/>
      <c r="B67" s="167" t="s">
        <v>336</v>
      </c>
      <c r="C67" s="262"/>
      <c r="D67" s="282">
        <f t="shared" si="0"/>
        <v>0</v>
      </c>
      <c r="E67" s="264">
        <f>E69+E74</f>
        <v>0</v>
      </c>
      <c r="F67" s="189" t="s">
        <v>470</v>
      </c>
      <c r="G67" s="260">
        <f t="shared" si="3"/>
        <v>0</v>
      </c>
      <c r="H67" s="264">
        <f>H69+H74</f>
        <v>0</v>
      </c>
      <c r="I67" s="189" t="s">
        <v>470</v>
      </c>
      <c r="J67" s="260">
        <f t="shared" si="4"/>
        <v>0</v>
      </c>
      <c r="K67" s="264">
        <f>K69+K74</f>
        <v>0</v>
      </c>
      <c r="L67" s="189" t="s">
        <v>470</v>
      </c>
    </row>
    <row r="68" spans="1:12" s="179" customFormat="1" ht="20.25" customHeight="1">
      <c r="A68" s="187"/>
      <c r="B68" s="167" t="s">
        <v>310</v>
      </c>
      <c r="C68" s="190"/>
      <c r="D68" s="283"/>
      <c r="E68" s="263"/>
      <c r="F68" s="192"/>
      <c r="G68" s="216"/>
      <c r="H68" s="263"/>
      <c r="I68" s="192"/>
      <c r="J68" s="216"/>
      <c r="K68" s="263"/>
      <c r="L68" s="192"/>
    </row>
    <row r="69" spans="1:12" s="164" customFormat="1" ht="72.75" customHeight="1">
      <c r="A69" s="191" t="s">
        <v>515</v>
      </c>
      <c r="B69" s="167" t="s">
        <v>337</v>
      </c>
      <c r="C69" s="189"/>
      <c r="D69" s="282">
        <f t="shared" si="0"/>
        <v>0</v>
      </c>
      <c r="E69" s="266">
        <f>E70</f>
        <v>0</v>
      </c>
      <c r="F69" s="189" t="s">
        <v>470</v>
      </c>
      <c r="G69" s="260">
        <f t="shared" si="3"/>
        <v>0</v>
      </c>
      <c r="H69" s="266">
        <f>H70</f>
        <v>0</v>
      </c>
      <c r="I69" s="189" t="s">
        <v>470</v>
      </c>
      <c r="J69" s="260">
        <f t="shared" si="4"/>
        <v>0</v>
      </c>
      <c r="K69" s="266">
        <f>K70</f>
        <v>0</v>
      </c>
      <c r="L69" s="189" t="s">
        <v>470</v>
      </c>
    </row>
    <row r="70" spans="1:12" ht="21.75" customHeight="1">
      <c r="A70" s="191"/>
      <c r="B70" s="167" t="s">
        <v>338</v>
      </c>
      <c r="C70" s="262"/>
      <c r="D70" s="282">
        <f t="shared" si="0"/>
        <v>0</v>
      </c>
      <c r="E70" s="266">
        <f>E71+E72+E73</f>
        <v>0</v>
      </c>
      <c r="F70" s="189" t="s">
        <v>470</v>
      </c>
      <c r="G70" s="260">
        <f t="shared" si="3"/>
        <v>0</v>
      </c>
      <c r="H70" s="266">
        <f>H71+H72+H73</f>
        <v>0</v>
      </c>
      <c r="I70" s="189" t="s">
        <v>470</v>
      </c>
      <c r="J70" s="260">
        <f t="shared" si="4"/>
        <v>0</v>
      </c>
      <c r="K70" s="266">
        <f>K71+K72+K73</f>
        <v>0</v>
      </c>
      <c r="L70" s="189" t="s">
        <v>470</v>
      </c>
    </row>
    <row r="71" spans="1:12" s="179" customFormat="1" ht="14.25">
      <c r="A71" s="194" t="s">
        <v>516</v>
      </c>
      <c r="B71" s="173" t="s">
        <v>339</v>
      </c>
      <c r="C71" s="192"/>
      <c r="D71" s="283">
        <f t="shared" si="0"/>
        <v>0</v>
      </c>
      <c r="E71" s="265">
        <v>0</v>
      </c>
      <c r="F71" s="192" t="s">
        <v>470</v>
      </c>
      <c r="G71" s="216">
        <f t="shared" si="3"/>
        <v>0</v>
      </c>
      <c r="H71" s="265">
        <v>0</v>
      </c>
      <c r="I71" s="192" t="s">
        <v>470</v>
      </c>
      <c r="J71" s="216">
        <f t="shared" si="4"/>
        <v>0</v>
      </c>
      <c r="K71" s="265">
        <v>0</v>
      </c>
      <c r="L71" s="192" t="s">
        <v>470</v>
      </c>
    </row>
    <row r="72" spans="1:12" s="179" customFormat="1" ht="14.25">
      <c r="A72" s="194" t="s">
        <v>517</v>
      </c>
      <c r="B72" s="173" t="s">
        <v>340</v>
      </c>
      <c r="C72" s="192"/>
      <c r="D72" s="283">
        <f t="shared" si="0"/>
        <v>0</v>
      </c>
      <c r="E72" s="265">
        <v>0</v>
      </c>
      <c r="F72" s="192" t="s">
        <v>470</v>
      </c>
      <c r="G72" s="216">
        <f t="shared" si="3"/>
        <v>0</v>
      </c>
      <c r="H72" s="265">
        <v>0</v>
      </c>
      <c r="I72" s="192" t="s">
        <v>470</v>
      </c>
      <c r="J72" s="216">
        <f t="shared" si="4"/>
        <v>0</v>
      </c>
      <c r="K72" s="265">
        <v>0</v>
      </c>
      <c r="L72" s="192" t="s">
        <v>470</v>
      </c>
    </row>
    <row r="73" spans="1:12" ht="108">
      <c r="A73" s="194" t="s">
        <v>518</v>
      </c>
      <c r="B73" s="173" t="s">
        <v>341</v>
      </c>
      <c r="C73" s="192"/>
      <c r="D73" s="283">
        <f t="shared" si="0"/>
        <v>0</v>
      </c>
      <c r="E73" s="265">
        <v>0</v>
      </c>
      <c r="F73" s="192" t="s">
        <v>470</v>
      </c>
      <c r="G73" s="216">
        <f t="shared" si="3"/>
        <v>0</v>
      </c>
      <c r="H73" s="265">
        <v>0</v>
      </c>
      <c r="I73" s="192" t="s">
        <v>470</v>
      </c>
      <c r="J73" s="216">
        <f t="shared" si="4"/>
        <v>0</v>
      </c>
      <c r="K73" s="265">
        <v>0</v>
      </c>
      <c r="L73" s="192" t="s">
        <v>470</v>
      </c>
    </row>
    <row r="74" spans="1:12" s="179" customFormat="1" ht="52.5" customHeight="1">
      <c r="A74" s="194" t="s">
        <v>471</v>
      </c>
      <c r="B74" s="167" t="s">
        <v>342</v>
      </c>
      <c r="C74" s="192"/>
      <c r="D74" s="283">
        <f t="shared" si="0"/>
        <v>0</v>
      </c>
      <c r="E74" s="265">
        <v>0</v>
      </c>
      <c r="F74" s="192" t="s">
        <v>470</v>
      </c>
      <c r="G74" s="216">
        <f t="shared" si="3"/>
        <v>0</v>
      </c>
      <c r="H74" s="265">
        <v>0</v>
      </c>
      <c r="I74" s="192" t="s">
        <v>470</v>
      </c>
      <c r="J74" s="216">
        <f t="shared" si="4"/>
        <v>0</v>
      </c>
      <c r="K74" s="265">
        <v>0</v>
      </c>
      <c r="L74" s="192" t="s">
        <v>470</v>
      </c>
    </row>
    <row r="75" spans="1:12" ht="33">
      <c r="A75" s="188">
        <v>1200</v>
      </c>
      <c r="B75" s="184" t="s">
        <v>343</v>
      </c>
      <c r="C75" s="189">
        <v>7300</v>
      </c>
      <c r="D75" s="282">
        <f>E75+F75</f>
        <v>160103.7</v>
      </c>
      <c r="E75" s="264">
        <f>E76</f>
        <v>135700</v>
      </c>
      <c r="F75" s="269">
        <f>F81+F87+F100</f>
        <v>24403.7</v>
      </c>
      <c r="G75" s="260">
        <f>H75+I75</f>
        <v>160103.7</v>
      </c>
      <c r="H75" s="264">
        <f>H76</f>
        <v>135700</v>
      </c>
      <c r="I75" s="269">
        <f>I81+I87+I100</f>
        <v>24403.7</v>
      </c>
      <c r="J75" s="260">
        <f>K75+L75</f>
        <v>58335.7</v>
      </c>
      <c r="K75" s="264">
        <f>K76</f>
        <v>33932</v>
      </c>
      <c r="L75" s="269">
        <f>L81+L87+L100</f>
        <v>24403.7</v>
      </c>
    </row>
    <row r="76" spans="1:12" s="179" customFormat="1" ht="70.5" customHeight="1">
      <c r="A76" s="187"/>
      <c r="B76" s="185" t="s">
        <v>344</v>
      </c>
      <c r="C76" s="262"/>
      <c r="D76" s="282">
        <f t="shared" si="0"/>
        <v>135700</v>
      </c>
      <c r="E76" s="264">
        <f>E78+F81+E84+F87+E90</f>
        <v>135700</v>
      </c>
      <c r="F76" s="269">
        <f>F81+F87+F100</f>
        <v>24403.7</v>
      </c>
      <c r="G76" s="260">
        <f aca="true" t="shared" si="5" ref="G76:G99">H76</f>
        <v>135700</v>
      </c>
      <c r="H76" s="264">
        <f>H78+I81+H84+I87+H90</f>
        <v>135700</v>
      </c>
      <c r="I76" s="269">
        <f>I81+I87+I100</f>
        <v>24403.7</v>
      </c>
      <c r="J76" s="260">
        <f aca="true" t="shared" si="6" ref="J76:J99">K76</f>
        <v>33932</v>
      </c>
      <c r="K76" s="264">
        <f>K78+L81+K84+L87+K90</f>
        <v>33932</v>
      </c>
      <c r="L76" s="269">
        <f>L81+L87+L100</f>
        <v>24403.7</v>
      </c>
    </row>
    <row r="77" spans="1:12" ht="17.25" customHeight="1">
      <c r="A77" s="187"/>
      <c r="B77" s="185" t="s">
        <v>310</v>
      </c>
      <c r="C77" s="190"/>
      <c r="D77" s="283"/>
      <c r="E77" s="263"/>
      <c r="F77" s="192"/>
      <c r="G77" s="169"/>
      <c r="H77" s="183"/>
      <c r="I77" s="192"/>
      <c r="J77" s="169"/>
      <c r="K77" s="183"/>
      <c r="L77" s="192"/>
    </row>
    <row r="78" spans="1:12" s="179" customFormat="1" ht="57">
      <c r="A78" s="188">
        <v>1210</v>
      </c>
      <c r="B78" s="174" t="s">
        <v>345</v>
      </c>
      <c r="C78" s="189">
        <v>7311</v>
      </c>
      <c r="D78" s="282">
        <f t="shared" si="0"/>
        <v>0</v>
      </c>
      <c r="E78" s="264">
        <f>E80</f>
        <v>0</v>
      </c>
      <c r="F78" s="189" t="s">
        <v>470</v>
      </c>
      <c r="G78" s="260">
        <f t="shared" si="5"/>
        <v>0</v>
      </c>
      <c r="H78" s="264">
        <f>H80</f>
        <v>0</v>
      </c>
      <c r="I78" s="189" t="s">
        <v>470</v>
      </c>
      <c r="J78" s="260">
        <f t="shared" si="6"/>
        <v>0</v>
      </c>
      <c r="K78" s="264">
        <f>K80</f>
        <v>0</v>
      </c>
      <c r="L78" s="189" t="s">
        <v>470</v>
      </c>
    </row>
    <row r="79" spans="1:12" s="164" customFormat="1" ht="20.25" customHeight="1">
      <c r="A79" s="187"/>
      <c r="B79" s="185" t="s">
        <v>310</v>
      </c>
      <c r="C79" s="190"/>
      <c r="D79" s="283"/>
      <c r="E79" s="263"/>
      <c r="F79" s="192"/>
      <c r="G79" s="169"/>
      <c r="H79" s="183"/>
      <c r="I79" s="192"/>
      <c r="J79" s="169"/>
      <c r="K79" s="183"/>
      <c r="L79" s="192"/>
    </row>
    <row r="80" spans="1:12" ht="42" customHeight="1">
      <c r="A80" s="191" t="s">
        <v>519</v>
      </c>
      <c r="B80" s="167" t="s">
        <v>346</v>
      </c>
      <c r="C80" s="293"/>
      <c r="D80" s="283">
        <f t="shared" si="0"/>
        <v>0</v>
      </c>
      <c r="E80" s="265">
        <v>0</v>
      </c>
      <c r="F80" s="192" t="s">
        <v>470</v>
      </c>
      <c r="G80" s="169">
        <f t="shared" si="5"/>
        <v>0</v>
      </c>
      <c r="H80" s="265">
        <v>0</v>
      </c>
      <c r="I80" s="192" t="s">
        <v>470</v>
      </c>
      <c r="J80" s="169">
        <f t="shared" si="6"/>
        <v>0</v>
      </c>
      <c r="K80" s="265">
        <v>0</v>
      </c>
      <c r="L80" s="192" t="s">
        <v>470</v>
      </c>
    </row>
    <row r="81" spans="1:12" s="164" customFormat="1" ht="57">
      <c r="A81" s="195" t="s">
        <v>246</v>
      </c>
      <c r="B81" s="174" t="s">
        <v>347</v>
      </c>
      <c r="C81" s="294">
        <v>7312</v>
      </c>
      <c r="D81" s="282">
        <f>F81</f>
        <v>0</v>
      </c>
      <c r="E81" s="175" t="s">
        <v>470</v>
      </c>
      <c r="F81" s="269">
        <f>F83</f>
        <v>0</v>
      </c>
      <c r="G81" s="260">
        <f>I81</f>
        <v>0</v>
      </c>
      <c r="H81" s="175" t="s">
        <v>470</v>
      </c>
      <c r="I81" s="269">
        <f>I83</f>
        <v>0</v>
      </c>
      <c r="J81" s="260">
        <f>L81</f>
        <v>0</v>
      </c>
      <c r="K81" s="175" t="s">
        <v>470</v>
      </c>
      <c r="L81" s="269">
        <f>L83</f>
        <v>0</v>
      </c>
    </row>
    <row r="82" spans="1:12" ht="15" customHeight="1">
      <c r="A82" s="195"/>
      <c r="B82" s="185" t="s">
        <v>310</v>
      </c>
      <c r="C82" s="189"/>
      <c r="D82" s="285"/>
      <c r="E82" s="148"/>
      <c r="F82" s="189"/>
      <c r="G82" s="169"/>
      <c r="H82" s="148"/>
      <c r="I82" s="189"/>
      <c r="J82" s="169"/>
      <c r="K82" s="148"/>
      <c r="L82" s="189"/>
    </row>
    <row r="83" spans="1:12" ht="51.75" customHeight="1">
      <c r="A83" s="187" t="s">
        <v>247</v>
      </c>
      <c r="B83" s="167" t="s">
        <v>348</v>
      </c>
      <c r="C83" s="293"/>
      <c r="D83" s="283">
        <f>F83</f>
        <v>0</v>
      </c>
      <c r="E83" s="168" t="s">
        <v>470</v>
      </c>
      <c r="F83" s="268">
        <v>0</v>
      </c>
      <c r="G83" s="216">
        <f>I83</f>
        <v>0</v>
      </c>
      <c r="H83" s="168" t="s">
        <v>470</v>
      </c>
      <c r="I83" s="268">
        <v>0</v>
      </c>
      <c r="J83" s="216">
        <f>L83</f>
        <v>0</v>
      </c>
      <c r="K83" s="168" t="s">
        <v>470</v>
      </c>
      <c r="L83" s="268">
        <v>0</v>
      </c>
    </row>
    <row r="84" spans="1:12" ht="71.25">
      <c r="A84" s="195" t="s">
        <v>520</v>
      </c>
      <c r="B84" s="174" t="s">
        <v>349</v>
      </c>
      <c r="C84" s="294">
        <v>7321</v>
      </c>
      <c r="D84" s="282">
        <f t="shared" si="0"/>
        <v>0</v>
      </c>
      <c r="E84" s="266">
        <f>E86</f>
        <v>0</v>
      </c>
      <c r="F84" s="189" t="s">
        <v>470</v>
      </c>
      <c r="G84" s="260">
        <f t="shared" si="5"/>
        <v>0</v>
      </c>
      <c r="H84" s="266">
        <f>H86</f>
        <v>0</v>
      </c>
      <c r="I84" s="189" t="s">
        <v>470</v>
      </c>
      <c r="J84" s="260">
        <f t="shared" si="6"/>
        <v>0</v>
      </c>
      <c r="K84" s="266">
        <f>K86</f>
        <v>0</v>
      </c>
      <c r="L84" s="189" t="s">
        <v>470</v>
      </c>
    </row>
    <row r="85" spans="1:12" ht="20.25" customHeight="1">
      <c r="A85" s="195"/>
      <c r="B85" s="185" t="s">
        <v>310</v>
      </c>
      <c r="C85" s="189"/>
      <c r="D85" s="283"/>
      <c r="E85" s="274"/>
      <c r="F85" s="189"/>
      <c r="G85" s="169"/>
      <c r="H85" s="148"/>
      <c r="I85" s="189"/>
      <c r="J85" s="169"/>
      <c r="K85" s="148"/>
      <c r="L85" s="189"/>
    </row>
    <row r="86" spans="1:12" ht="53.25" customHeight="1">
      <c r="A86" s="191" t="s">
        <v>521</v>
      </c>
      <c r="B86" s="167" t="s">
        <v>350</v>
      </c>
      <c r="C86" s="293"/>
      <c r="D86" s="283">
        <f t="shared" si="0"/>
        <v>0</v>
      </c>
      <c r="E86" s="265">
        <v>0</v>
      </c>
      <c r="F86" s="192" t="s">
        <v>470</v>
      </c>
      <c r="G86" s="216">
        <f t="shared" si="5"/>
        <v>0</v>
      </c>
      <c r="H86" s="265">
        <v>0</v>
      </c>
      <c r="I86" s="192" t="s">
        <v>470</v>
      </c>
      <c r="J86" s="216">
        <f t="shared" si="6"/>
        <v>0</v>
      </c>
      <c r="K86" s="265">
        <v>0</v>
      </c>
      <c r="L86" s="192" t="s">
        <v>470</v>
      </c>
    </row>
    <row r="87" spans="1:12" ht="56.25" customHeight="1">
      <c r="A87" s="195" t="s">
        <v>522</v>
      </c>
      <c r="B87" s="174" t="s">
        <v>351</v>
      </c>
      <c r="C87" s="294">
        <v>7322</v>
      </c>
      <c r="D87" s="282">
        <f>F87</f>
        <v>0</v>
      </c>
      <c r="E87" s="175" t="s">
        <v>470</v>
      </c>
      <c r="F87" s="269">
        <f>F89</f>
        <v>0</v>
      </c>
      <c r="G87" s="260">
        <f>I87</f>
        <v>0</v>
      </c>
      <c r="H87" s="175" t="s">
        <v>470</v>
      </c>
      <c r="I87" s="269">
        <f>I89</f>
        <v>0</v>
      </c>
      <c r="J87" s="260">
        <f>L87</f>
        <v>0</v>
      </c>
      <c r="K87" s="175" t="s">
        <v>470</v>
      </c>
      <c r="L87" s="269">
        <f>L89</f>
        <v>0</v>
      </c>
    </row>
    <row r="88" spans="1:12" ht="21" customHeight="1">
      <c r="A88" s="195"/>
      <c r="B88" s="185" t="s">
        <v>310</v>
      </c>
      <c r="C88" s="189"/>
      <c r="D88" s="285"/>
      <c r="E88" s="148"/>
      <c r="F88" s="189"/>
      <c r="G88" s="169"/>
      <c r="H88" s="148"/>
      <c r="I88" s="189"/>
      <c r="J88" s="169"/>
      <c r="K88" s="148"/>
      <c r="L88" s="189"/>
    </row>
    <row r="89" spans="1:12" ht="94.5">
      <c r="A89" s="191" t="s">
        <v>523</v>
      </c>
      <c r="B89" s="167" t="s">
        <v>352</v>
      </c>
      <c r="C89" s="293"/>
      <c r="D89" s="283">
        <f>F89</f>
        <v>0</v>
      </c>
      <c r="E89" s="168" t="s">
        <v>470</v>
      </c>
      <c r="F89" s="268">
        <v>0</v>
      </c>
      <c r="G89" s="216">
        <f>I89</f>
        <v>0</v>
      </c>
      <c r="H89" s="168" t="s">
        <v>470</v>
      </c>
      <c r="I89" s="268">
        <v>0</v>
      </c>
      <c r="J89" s="216">
        <f>L89</f>
        <v>0</v>
      </c>
      <c r="K89" s="168" t="s">
        <v>470</v>
      </c>
      <c r="L89" s="268">
        <v>0</v>
      </c>
    </row>
    <row r="90" spans="1:12" ht="33.75" customHeight="1">
      <c r="A90" s="188">
        <v>1250</v>
      </c>
      <c r="B90" s="174" t="s">
        <v>353</v>
      </c>
      <c r="C90" s="189">
        <v>7331</v>
      </c>
      <c r="D90" s="286">
        <f t="shared" si="0"/>
        <v>135700</v>
      </c>
      <c r="E90" s="182">
        <f>E91</f>
        <v>135700</v>
      </c>
      <c r="F90" s="189" t="s">
        <v>470</v>
      </c>
      <c r="G90" s="261">
        <f t="shared" si="5"/>
        <v>135700</v>
      </c>
      <c r="H90" s="182">
        <f>H91</f>
        <v>135700</v>
      </c>
      <c r="I90" s="189" t="s">
        <v>470</v>
      </c>
      <c r="J90" s="260">
        <f t="shared" si="6"/>
        <v>33932</v>
      </c>
      <c r="K90" s="264">
        <f>K91</f>
        <v>33932</v>
      </c>
      <c r="L90" s="189" t="s">
        <v>470</v>
      </c>
    </row>
    <row r="91" spans="1:12" s="179" customFormat="1" ht="27">
      <c r="A91" s="187"/>
      <c r="B91" s="185" t="s">
        <v>354</v>
      </c>
      <c r="C91" s="262"/>
      <c r="D91" s="282">
        <f t="shared" si="0"/>
        <v>135700</v>
      </c>
      <c r="E91" s="264">
        <f>E93+E94+E98+E99</f>
        <v>135700</v>
      </c>
      <c r="F91" s="189" t="s">
        <v>470</v>
      </c>
      <c r="G91" s="261">
        <f t="shared" si="5"/>
        <v>135700</v>
      </c>
      <c r="H91" s="182">
        <f>H93+H94+H98+H99</f>
        <v>135700</v>
      </c>
      <c r="I91" s="189" t="s">
        <v>470</v>
      </c>
      <c r="J91" s="260">
        <f t="shared" si="6"/>
        <v>33932</v>
      </c>
      <c r="K91" s="264">
        <f>K93+K94+K98+K99</f>
        <v>33932</v>
      </c>
      <c r="L91" s="189" t="s">
        <v>470</v>
      </c>
    </row>
    <row r="92" spans="1:12" s="164" customFormat="1" ht="16.5" customHeight="1">
      <c r="A92" s="187"/>
      <c r="B92" s="185" t="s">
        <v>558</v>
      </c>
      <c r="C92" s="190"/>
      <c r="D92" s="283"/>
      <c r="E92" s="270"/>
      <c r="F92" s="192"/>
      <c r="G92" s="169"/>
      <c r="H92" s="214"/>
      <c r="I92" s="192"/>
      <c r="J92" s="169"/>
      <c r="K92" s="214"/>
      <c r="L92" s="192"/>
    </row>
    <row r="93" spans="1:12" ht="53.25" customHeight="1">
      <c r="A93" s="191" t="s">
        <v>524</v>
      </c>
      <c r="B93" s="167" t="s">
        <v>355</v>
      </c>
      <c r="C93" s="192"/>
      <c r="D93" s="283">
        <f aca="true" t="shared" si="7" ref="D93:D153">E93</f>
        <v>135700</v>
      </c>
      <c r="E93" s="265">
        <v>135700</v>
      </c>
      <c r="F93" s="192" t="s">
        <v>470</v>
      </c>
      <c r="G93" s="216">
        <f t="shared" si="5"/>
        <v>135700</v>
      </c>
      <c r="H93" s="265">
        <v>135700</v>
      </c>
      <c r="I93" s="192" t="s">
        <v>470</v>
      </c>
      <c r="J93" s="216">
        <f t="shared" si="6"/>
        <v>33932</v>
      </c>
      <c r="K93" s="265">
        <v>33932</v>
      </c>
      <c r="L93" s="192" t="s">
        <v>470</v>
      </c>
    </row>
    <row r="94" spans="1:12" ht="48" customHeight="1">
      <c r="A94" s="191" t="s">
        <v>525</v>
      </c>
      <c r="B94" s="167" t="s">
        <v>356</v>
      </c>
      <c r="C94" s="293"/>
      <c r="D94" s="283">
        <f t="shared" si="7"/>
        <v>0</v>
      </c>
      <c r="E94" s="229">
        <f>E96+E97</f>
        <v>0</v>
      </c>
      <c r="F94" s="192" t="s">
        <v>470</v>
      </c>
      <c r="G94" s="169">
        <f t="shared" si="5"/>
        <v>0</v>
      </c>
      <c r="H94" s="229">
        <f>H96+H97</f>
        <v>0</v>
      </c>
      <c r="I94" s="192" t="s">
        <v>470</v>
      </c>
      <c r="J94" s="216">
        <f t="shared" si="6"/>
        <v>0</v>
      </c>
      <c r="K94" s="229">
        <f>K96+K97</f>
        <v>0</v>
      </c>
      <c r="L94" s="192" t="s">
        <v>470</v>
      </c>
    </row>
    <row r="95" spans="1:12" ht="15.75" customHeight="1">
      <c r="A95" s="191"/>
      <c r="B95" s="171" t="s">
        <v>310</v>
      </c>
      <c r="C95" s="293"/>
      <c r="D95" s="283"/>
      <c r="E95" s="229"/>
      <c r="F95" s="192"/>
      <c r="G95" s="169"/>
      <c r="H95" s="168"/>
      <c r="I95" s="192"/>
      <c r="J95" s="169"/>
      <c r="K95" s="168"/>
      <c r="L95" s="192"/>
    </row>
    <row r="96" spans="1:12" s="179" customFormat="1" ht="48.75" customHeight="1">
      <c r="A96" s="191" t="s">
        <v>526</v>
      </c>
      <c r="B96" s="170" t="s">
        <v>357</v>
      </c>
      <c r="C96" s="192"/>
      <c r="D96" s="283">
        <f t="shared" si="7"/>
        <v>0</v>
      </c>
      <c r="E96" s="265">
        <v>0</v>
      </c>
      <c r="F96" s="192" t="s">
        <v>470</v>
      </c>
      <c r="G96" s="216">
        <f t="shared" si="5"/>
        <v>0</v>
      </c>
      <c r="H96" s="265">
        <v>0</v>
      </c>
      <c r="I96" s="192" t="s">
        <v>470</v>
      </c>
      <c r="J96" s="216">
        <f t="shared" si="6"/>
        <v>0</v>
      </c>
      <c r="K96" s="265">
        <v>0</v>
      </c>
      <c r="L96" s="192" t="s">
        <v>470</v>
      </c>
    </row>
    <row r="97" spans="1:12" s="164" customFormat="1" ht="49.5" customHeight="1">
      <c r="A97" s="191" t="s">
        <v>527</v>
      </c>
      <c r="B97" s="170" t="s">
        <v>358</v>
      </c>
      <c r="C97" s="192"/>
      <c r="D97" s="283">
        <f t="shared" si="7"/>
        <v>0</v>
      </c>
      <c r="E97" s="265">
        <v>0</v>
      </c>
      <c r="F97" s="192" t="s">
        <v>470</v>
      </c>
      <c r="G97" s="216">
        <f t="shared" si="5"/>
        <v>0</v>
      </c>
      <c r="H97" s="265">
        <v>0</v>
      </c>
      <c r="I97" s="192" t="s">
        <v>470</v>
      </c>
      <c r="J97" s="216">
        <f t="shared" si="6"/>
        <v>0</v>
      </c>
      <c r="K97" s="265">
        <v>0</v>
      </c>
      <c r="L97" s="192" t="s">
        <v>470</v>
      </c>
    </row>
    <row r="98" spans="1:12" ht="54">
      <c r="A98" s="191" t="s">
        <v>528</v>
      </c>
      <c r="B98" s="167" t="s">
        <v>359</v>
      </c>
      <c r="C98" s="293"/>
      <c r="D98" s="283">
        <f t="shared" si="7"/>
        <v>0</v>
      </c>
      <c r="E98" s="265">
        <v>0</v>
      </c>
      <c r="F98" s="192" t="s">
        <v>470</v>
      </c>
      <c r="G98" s="216">
        <f t="shared" si="5"/>
        <v>0</v>
      </c>
      <c r="H98" s="265">
        <v>0</v>
      </c>
      <c r="I98" s="192" t="s">
        <v>470</v>
      </c>
      <c r="J98" s="216">
        <f t="shared" si="6"/>
        <v>0</v>
      </c>
      <c r="K98" s="265">
        <v>0</v>
      </c>
      <c r="L98" s="192" t="s">
        <v>470</v>
      </c>
    </row>
    <row r="99" spans="1:12" s="179" customFormat="1" ht="48.75" customHeight="1">
      <c r="A99" s="191" t="s">
        <v>529</v>
      </c>
      <c r="B99" s="167" t="s">
        <v>360</v>
      </c>
      <c r="C99" s="293"/>
      <c r="D99" s="283">
        <f t="shared" si="7"/>
        <v>0</v>
      </c>
      <c r="E99" s="265">
        <v>0</v>
      </c>
      <c r="F99" s="192" t="s">
        <v>470</v>
      </c>
      <c r="G99" s="216">
        <f t="shared" si="5"/>
        <v>0</v>
      </c>
      <c r="H99" s="265">
        <v>0</v>
      </c>
      <c r="I99" s="192" t="s">
        <v>470</v>
      </c>
      <c r="J99" s="216">
        <f t="shared" si="6"/>
        <v>0</v>
      </c>
      <c r="K99" s="265">
        <v>0</v>
      </c>
      <c r="L99" s="192" t="s">
        <v>470</v>
      </c>
    </row>
    <row r="100" spans="1:12" s="164" customFormat="1" ht="48.75" customHeight="1">
      <c r="A100" s="188">
        <v>1260</v>
      </c>
      <c r="B100" s="174" t="s">
        <v>699</v>
      </c>
      <c r="C100" s="189">
        <v>7332</v>
      </c>
      <c r="D100" s="282">
        <f>F100</f>
        <v>24403.7</v>
      </c>
      <c r="E100" s="175" t="s">
        <v>470</v>
      </c>
      <c r="F100" s="269">
        <f>F102+F103</f>
        <v>24403.7</v>
      </c>
      <c r="G100" s="260">
        <f>I100</f>
        <v>24403.7</v>
      </c>
      <c r="H100" s="175" t="s">
        <v>470</v>
      </c>
      <c r="I100" s="269">
        <f>I102+I103</f>
        <v>24403.7</v>
      </c>
      <c r="J100" s="260">
        <f>L100</f>
        <v>24403.7</v>
      </c>
      <c r="K100" s="175" t="s">
        <v>470</v>
      </c>
      <c r="L100" s="269">
        <f>L102+L103</f>
        <v>24403.7</v>
      </c>
    </row>
    <row r="101" spans="1:12" ht="19.5" customHeight="1">
      <c r="A101" s="187"/>
      <c r="B101" s="185" t="s">
        <v>310</v>
      </c>
      <c r="C101" s="190"/>
      <c r="D101" s="283"/>
      <c r="E101" s="168"/>
      <c r="F101" s="275"/>
      <c r="G101" s="216"/>
      <c r="H101" s="168"/>
      <c r="I101" s="275"/>
      <c r="J101" s="216"/>
      <c r="K101" s="168"/>
      <c r="L101" s="275"/>
    </row>
    <row r="102" spans="1:12" ht="54">
      <c r="A102" s="191" t="s">
        <v>530</v>
      </c>
      <c r="B102" s="167" t="s">
        <v>361</v>
      </c>
      <c r="C102" s="293"/>
      <c r="D102" s="283">
        <f>F102</f>
        <v>24403.7</v>
      </c>
      <c r="E102" s="168" t="s">
        <v>470</v>
      </c>
      <c r="F102" s="268">
        <v>24403.7</v>
      </c>
      <c r="G102" s="216">
        <f>I102</f>
        <v>24403.7</v>
      </c>
      <c r="H102" s="168" t="s">
        <v>470</v>
      </c>
      <c r="I102" s="268">
        <v>24403.7</v>
      </c>
      <c r="J102" s="216">
        <f>L102</f>
        <v>24403.7</v>
      </c>
      <c r="K102" s="168" t="s">
        <v>470</v>
      </c>
      <c r="L102" s="268">
        <v>24403.7</v>
      </c>
    </row>
    <row r="103" spans="1:12" ht="25.5" customHeight="1">
      <c r="A103" s="191" t="s">
        <v>531</v>
      </c>
      <c r="B103" s="167" t="s">
        <v>362</v>
      </c>
      <c r="C103" s="293"/>
      <c r="D103" s="283">
        <f>F103</f>
        <v>0</v>
      </c>
      <c r="E103" s="168" t="s">
        <v>470</v>
      </c>
      <c r="F103" s="268">
        <v>0</v>
      </c>
      <c r="G103" s="216">
        <f>I103</f>
        <v>0</v>
      </c>
      <c r="H103" s="168" t="s">
        <v>470</v>
      </c>
      <c r="I103" s="268">
        <v>0</v>
      </c>
      <c r="J103" s="216">
        <f>L103</f>
        <v>0</v>
      </c>
      <c r="K103" s="168" t="s">
        <v>470</v>
      </c>
      <c r="L103" s="268">
        <v>0</v>
      </c>
    </row>
    <row r="104" spans="1:13" ht="18.75" customHeight="1">
      <c r="A104" s="188">
        <v>1300</v>
      </c>
      <c r="B104" s="174" t="s">
        <v>363</v>
      </c>
      <c r="C104" s="189">
        <v>7400</v>
      </c>
      <c r="D104" s="282">
        <f t="shared" si="7"/>
        <v>11400</v>
      </c>
      <c r="E104" s="264">
        <f>F107+E110+E113+E120+E126+E134+E139+F144+E149</f>
        <v>11400</v>
      </c>
      <c r="F104" s="269">
        <f>F149</f>
        <v>35000</v>
      </c>
      <c r="G104" s="260">
        <f aca="true" t="shared" si="8" ref="G104:G129">H104</f>
        <v>11400</v>
      </c>
      <c r="H104" s="264">
        <f>I107+H110+H113+H120+H126+H134+H139+I144+H149</f>
        <v>11400</v>
      </c>
      <c r="I104" s="269">
        <f>I149</f>
        <v>35000</v>
      </c>
      <c r="J104" s="260">
        <f aca="true" t="shared" si="9" ref="J104:J129">K104</f>
        <v>2317.2000000000003</v>
      </c>
      <c r="K104" s="264">
        <f>L107+K110+K113+K120+K126+K134+K139+L144+K149</f>
        <v>2317.2000000000003</v>
      </c>
      <c r="L104" s="269">
        <f>L149</f>
        <v>0</v>
      </c>
      <c r="M104" s="164"/>
    </row>
    <row r="105" spans="1:12" s="179" customFormat="1" ht="49.5" customHeight="1">
      <c r="A105" s="187"/>
      <c r="B105" s="185" t="s">
        <v>364</v>
      </c>
      <c r="C105" s="262"/>
      <c r="D105" s="282">
        <f>E105+F105-F153</f>
        <v>11400</v>
      </c>
      <c r="E105" s="264">
        <f>F108+E111+E114+E121+E127+E135+E140+F145+E150</f>
        <v>11400</v>
      </c>
      <c r="F105" s="269">
        <f>F150</f>
        <v>35000</v>
      </c>
      <c r="G105" s="260">
        <f>H105+I105-I153</f>
        <v>11400</v>
      </c>
      <c r="H105" s="264">
        <f>I108+H111+H114+H121+H127+H135+H140+I145+H150</f>
        <v>11400</v>
      </c>
      <c r="I105" s="269">
        <f>I150</f>
        <v>35000</v>
      </c>
      <c r="J105" s="260">
        <f>K105+L105-L153</f>
        <v>2317.2000000000003</v>
      </c>
      <c r="K105" s="264">
        <f>L108+K111+K114+K121+K127+K135+K140+L145+K150</f>
        <v>2317.2000000000003</v>
      </c>
      <c r="L105" s="269">
        <f>L150</f>
        <v>0</v>
      </c>
    </row>
    <row r="106" spans="1:12" s="164" customFormat="1" ht="16.5" customHeight="1">
      <c r="A106" s="187"/>
      <c r="B106" s="185" t="s">
        <v>310</v>
      </c>
      <c r="C106" s="190"/>
      <c r="D106" s="285"/>
      <c r="E106" s="183"/>
      <c r="F106" s="192"/>
      <c r="G106" s="169"/>
      <c r="H106" s="183"/>
      <c r="I106" s="192"/>
      <c r="J106" s="169"/>
      <c r="K106" s="183"/>
      <c r="L106" s="192"/>
    </row>
    <row r="107" spans="1:12" ht="17.25" customHeight="1">
      <c r="A107" s="188">
        <v>1310</v>
      </c>
      <c r="B107" s="174" t="s">
        <v>365</v>
      </c>
      <c r="C107" s="189">
        <v>7411</v>
      </c>
      <c r="D107" s="282">
        <f>F107</f>
        <v>0</v>
      </c>
      <c r="E107" s="175" t="s">
        <v>470</v>
      </c>
      <c r="F107" s="269">
        <f>F109</f>
        <v>0</v>
      </c>
      <c r="G107" s="260">
        <f>I107</f>
        <v>0</v>
      </c>
      <c r="H107" s="175" t="s">
        <v>470</v>
      </c>
      <c r="I107" s="269">
        <f>I109</f>
        <v>0</v>
      </c>
      <c r="J107" s="260">
        <f>L107</f>
        <v>0</v>
      </c>
      <c r="K107" s="175" t="s">
        <v>470</v>
      </c>
      <c r="L107" s="269">
        <f>L109</f>
        <v>0</v>
      </c>
    </row>
    <row r="108" spans="1:12" s="179" customFormat="1" ht="15.75" customHeight="1">
      <c r="A108" s="187"/>
      <c r="B108" s="185" t="s">
        <v>310</v>
      </c>
      <c r="C108" s="190"/>
      <c r="D108" s="283"/>
      <c r="E108" s="168"/>
      <c r="F108" s="276"/>
      <c r="G108" s="216"/>
      <c r="H108" s="168"/>
      <c r="I108" s="276"/>
      <c r="J108" s="216"/>
      <c r="K108" s="168"/>
      <c r="L108" s="276"/>
    </row>
    <row r="109" spans="1:12" s="164" customFormat="1" ht="21" customHeight="1">
      <c r="A109" s="191" t="s">
        <v>532</v>
      </c>
      <c r="B109" s="167" t="s">
        <v>366</v>
      </c>
      <c r="C109" s="293"/>
      <c r="D109" s="283">
        <f>F109</f>
        <v>0</v>
      </c>
      <c r="E109" s="168" t="s">
        <v>470</v>
      </c>
      <c r="F109" s="268">
        <v>0</v>
      </c>
      <c r="G109" s="216">
        <f>I109</f>
        <v>0</v>
      </c>
      <c r="H109" s="168" t="s">
        <v>470</v>
      </c>
      <c r="I109" s="268">
        <v>0</v>
      </c>
      <c r="J109" s="216">
        <f>L109</f>
        <v>0</v>
      </c>
      <c r="K109" s="168" t="s">
        <v>470</v>
      </c>
      <c r="L109" s="268">
        <v>0</v>
      </c>
    </row>
    <row r="110" spans="1:12" s="179" customFormat="1" ht="21.75" customHeight="1">
      <c r="A110" s="188">
        <v>1320</v>
      </c>
      <c r="B110" s="174" t="s">
        <v>367</v>
      </c>
      <c r="C110" s="189">
        <v>7412</v>
      </c>
      <c r="D110" s="282">
        <f t="shared" si="7"/>
        <v>0</v>
      </c>
      <c r="E110" s="264">
        <f>E112</f>
        <v>0</v>
      </c>
      <c r="F110" s="189" t="s">
        <v>470</v>
      </c>
      <c r="G110" s="260">
        <f t="shared" si="8"/>
        <v>0</v>
      </c>
      <c r="H110" s="264">
        <f>H112</f>
        <v>0</v>
      </c>
      <c r="I110" s="189" t="s">
        <v>470</v>
      </c>
      <c r="J110" s="260">
        <f t="shared" si="9"/>
        <v>0</v>
      </c>
      <c r="K110" s="264">
        <f>K112</f>
        <v>0</v>
      </c>
      <c r="L110" s="189" t="s">
        <v>470</v>
      </c>
    </row>
    <row r="111" spans="1:12" ht="18.75" customHeight="1">
      <c r="A111" s="187"/>
      <c r="B111" s="185" t="s">
        <v>310</v>
      </c>
      <c r="C111" s="190"/>
      <c r="D111" s="285"/>
      <c r="E111" s="183"/>
      <c r="F111" s="192"/>
      <c r="G111" s="169"/>
      <c r="H111" s="183"/>
      <c r="I111" s="192"/>
      <c r="J111" s="169"/>
      <c r="K111" s="183"/>
      <c r="L111" s="192"/>
    </row>
    <row r="112" spans="1:12" s="179" customFormat="1" ht="41.25" customHeight="1">
      <c r="A112" s="191" t="s">
        <v>533</v>
      </c>
      <c r="B112" s="167" t="s">
        <v>368</v>
      </c>
      <c r="C112" s="293"/>
      <c r="D112" s="283">
        <f t="shared" si="7"/>
        <v>0</v>
      </c>
      <c r="E112" s="265">
        <v>0</v>
      </c>
      <c r="F112" s="192" t="s">
        <v>470</v>
      </c>
      <c r="G112" s="169">
        <f t="shared" si="8"/>
        <v>0</v>
      </c>
      <c r="H112" s="265">
        <v>0</v>
      </c>
      <c r="I112" s="192" t="s">
        <v>470</v>
      </c>
      <c r="J112" s="216">
        <f t="shared" si="9"/>
        <v>0</v>
      </c>
      <c r="K112" s="265">
        <v>0</v>
      </c>
      <c r="L112" s="192" t="s">
        <v>470</v>
      </c>
    </row>
    <row r="113" spans="1:12" ht="39" customHeight="1">
      <c r="A113" s="188">
        <v>1330</v>
      </c>
      <c r="B113" s="174" t="s">
        <v>369</v>
      </c>
      <c r="C113" s="189">
        <v>7415</v>
      </c>
      <c r="D113" s="282">
        <f t="shared" si="7"/>
        <v>9580</v>
      </c>
      <c r="E113" s="264">
        <f>E114</f>
        <v>9580</v>
      </c>
      <c r="F113" s="189" t="s">
        <v>470</v>
      </c>
      <c r="G113" s="260">
        <f t="shared" si="8"/>
        <v>9580</v>
      </c>
      <c r="H113" s="264">
        <f>H114</f>
        <v>9580</v>
      </c>
      <c r="I113" s="189" t="s">
        <v>470</v>
      </c>
      <c r="J113" s="260">
        <f t="shared" si="9"/>
        <v>1836.4</v>
      </c>
      <c r="K113" s="264">
        <f>K114</f>
        <v>1836.4</v>
      </c>
      <c r="L113" s="189" t="s">
        <v>470</v>
      </c>
    </row>
    <row r="114" spans="1:12" s="179" customFormat="1" ht="27.75" customHeight="1">
      <c r="A114" s="187"/>
      <c r="B114" s="185" t="s">
        <v>370</v>
      </c>
      <c r="C114" s="262"/>
      <c r="D114" s="282">
        <f t="shared" si="7"/>
        <v>9580</v>
      </c>
      <c r="E114" s="264">
        <f>E116+E117+E118+E119</f>
        <v>9580</v>
      </c>
      <c r="F114" s="189" t="s">
        <v>470</v>
      </c>
      <c r="G114" s="260">
        <f t="shared" si="8"/>
        <v>9580</v>
      </c>
      <c r="H114" s="264">
        <f>H116+H117+H118+H119</f>
        <v>9580</v>
      </c>
      <c r="I114" s="189" t="s">
        <v>470</v>
      </c>
      <c r="J114" s="260">
        <f t="shared" si="9"/>
        <v>1836.4</v>
      </c>
      <c r="K114" s="264">
        <f>K116+K117+K118+K119</f>
        <v>1836.4</v>
      </c>
      <c r="L114" s="189" t="s">
        <v>470</v>
      </c>
    </row>
    <row r="115" spans="1:12" s="164" customFormat="1" ht="19.5" customHeight="1">
      <c r="A115" s="187"/>
      <c r="B115" s="185" t="s">
        <v>310</v>
      </c>
      <c r="C115" s="190"/>
      <c r="D115" s="283"/>
      <c r="E115" s="263"/>
      <c r="F115" s="192"/>
      <c r="G115" s="216"/>
      <c r="H115" s="263"/>
      <c r="I115" s="192"/>
      <c r="J115" s="216"/>
      <c r="K115" s="263"/>
      <c r="L115" s="192"/>
    </row>
    <row r="116" spans="1:12" ht="39.75" customHeight="1">
      <c r="A116" s="191" t="s">
        <v>534</v>
      </c>
      <c r="B116" s="167" t="s">
        <v>371</v>
      </c>
      <c r="C116" s="293"/>
      <c r="D116" s="283">
        <f t="shared" si="7"/>
        <v>8200</v>
      </c>
      <c r="E116" s="265">
        <v>8200</v>
      </c>
      <c r="F116" s="192" t="s">
        <v>470</v>
      </c>
      <c r="G116" s="216">
        <f t="shared" si="8"/>
        <v>8200</v>
      </c>
      <c r="H116" s="265">
        <v>8200</v>
      </c>
      <c r="I116" s="192" t="s">
        <v>470</v>
      </c>
      <c r="J116" s="216">
        <f t="shared" si="9"/>
        <v>1721.4</v>
      </c>
      <c r="K116" s="265">
        <v>1721.4</v>
      </c>
      <c r="L116" s="192" t="s">
        <v>470</v>
      </c>
    </row>
    <row r="117" spans="1:12" s="179" customFormat="1" ht="51.75" customHeight="1">
      <c r="A117" s="191" t="s">
        <v>535</v>
      </c>
      <c r="B117" s="167" t="s">
        <v>372</v>
      </c>
      <c r="C117" s="293"/>
      <c r="D117" s="283">
        <f t="shared" si="7"/>
        <v>1380</v>
      </c>
      <c r="E117" s="265">
        <v>1380</v>
      </c>
      <c r="F117" s="192" t="s">
        <v>470</v>
      </c>
      <c r="G117" s="216">
        <f t="shared" si="8"/>
        <v>1380</v>
      </c>
      <c r="H117" s="265">
        <v>1380</v>
      </c>
      <c r="I117" s="192" t="s">
        <v>470</v>
      </c>
      <c r="J117" s="216">
        <f t="shared" si="9"/>
        <v>115</v>
      </c>
      <c r="K117" s="265">
        <v>115</v>
      </c>
      <c r="L117" s="192" t="s">
        <v>470</v>
      </c>
    </row>
    <row r="118" spans="1:12" s="179" customFormat="1" ht="94.5">
      <c r="A118" s="191" t="s">
        <v>536</v>
      </c>
      <c r="B118" s="167" t="s">
        <v>373</v>
      </c>
      <c r="C118" s="293"/>
      <c r="D118" s="283">
        <f t="shared" si="7"/>
        <v>0</v>
      </c>
      <c r="E118" s="265">
        <v>0</v>
      </c>
      <c r="F118" s="192" t="s">
        <v>470</v>
      </c>
      <c r="G118" s="216">
        <f t="shared" si="8"/>
        <v>0</v>
      </c>
      <c r="H118" s="265">
        <v>0</v>
      </c>
      <c r="I118" s="192" t="s">
        <v>470</v>
      </c>
      <c r="J118" s="216">
        <f t="shared" si="9"/>
        <v>0</v>
      </c>
      <c r="K118" s="265">
        <v>0</v>
      </c>
      <c r="L118" s="192" t="s">
        <v>470</v>
      </c>
    </row>
    <row r="119" spans="1:12" s="164" customFormat="1" ht="27">
      <c r="A119" s="187" t="s">
        <v>472</v>
      </c>
      <c r="B119" s="167" t="s">
        <v>374</v>
      </c>
      <c r="C119" s="293"/>
      <c r="D119" s="283">
        <f t="shared" si="7"/>
        <v>0</v>
      </c>
      <c r="E119" s="265"/>
      <c r="F119" s="192" t="s">
        <v>470</v>
      </c>
      <c r="G119" s="216">
        <f t="shared" si="8"/>
        <v>0</v>
      </c>
      <c r="H119" s="265"/>
      <c r="I119" s="192" t="s">
        <v>470</v>
      </c>
      <c r="J119" s="216">
        <f t="shared" si="9"/>
        <v>0</v>
      </c>
      <c r="K119" s="265"/>
      <c r="L119" s="192" t="s">
        <v>470</v>
      </c>
    </row>
    <row r="120" spans="1:12" ht="65.25" customHeight="1">
      <c r="A120" s="188">
        <v>1340</v>
      </c>
      <c r="B120" s="174" t="s">
        <v>375</v>
      </c>
      <c r="C120" s="189">
        <v>7421</v>
      </c>
      <c r="D120" s="282">
        <f t="shared" si="7"/>
        <v>0</v>
      </c>
      <c r="E120" s="264">
        <f>E121</f>
        <v>0</v>
      </c>
      <c r="F120" s="189" t="s">
        <v>470</v>
      </c>
      <c r="G120" s="260">
        <f t="shared" si="8"/>
        <v>0</v>
      </c>
      <c r="H120" s="264">
        <f>H121</f>
        <v>0</v>
      </c>
      <c r="I120" s="189" t="s">
        <v>470</v>
      </c>
      <c r="J120" s="260">
        <f t="shared" si="9"/>
        <v>0</v>
      </c>
      <c r="K120" s="264">
        <f>K121</f>
        <v>0</v>
      </c>
      <c r="L120" s="189" t="s">
        <v>470</v>
      </c>
    </row>
    <row r="121" spans="1:12" ht="23.25" customHeight="1">
      <c r="A121" s="187"/>
      <c r="B121" s="185" t="s">
        <v>376</v>
      </c>
      <c r="C121" s="262"/>
      <c r="D121" s="282">
        <f t="shared" si="7"/>
        <v>0</v>
      </c>
      <c r="E121" s="264">
        <f>E123+E124+E125</f>
        <v>0</v>
      </c>
      <c r="F121" s="189" t="s">
        <v>470</v>
      </c>
      <c r="G121" s="260">
        <f t="shared" si="8"/>
        <v>0</v>
      </c>
      <c r="H121" s="264">
        <f>H123+H124+H125</f>
        <v>0</v>
      </c>
      <c r="I121" s="189" t="s">
        <v>470</v>
      </c>
      <c r="J121" s="260">
        <f t="shared" si="9"/>
        <v>0</v>
      </c>
      <c r="K121" s="264">
        <f>K123+K124+K125</f>
        <v>0</v>
      </c>
      <c r="L121" s="189" t="s">
        <v>470</v>
      </c>
    </row>
    <row r="122" spans="1:12" s="179" customFormat="1" ht="19.5" customHeight="1">
      <c r="A122" s="187"/>
      <c r="B122" s="185" t="s">
        <v>310</v>
      </c>
      <c r="C122" s="190"/>
      <c r="D122" s="283"/>
      <c r="E122" s="263"/>
      <c r="F122" s="192"/>
      <c r="G122" s="216"/>
      <c r="H122" s="263"/>
      <c r="I122" s="192"/>
      <c r="J122" s="216"/>
      <c r="K122" s="263"/>
      <c r="L122" s="192"/>
    </row>
    <row r="123" spans="1:12" s="179" customFormat="1" ht="148.5">
      <c r="A123" s="191" t="s">
        <v>473</v>
      </c>
      <c r="B123" s="167" t="s">
        <v>378</v>
      </c>
      <c r="C123" s="293"/>
      <c r="D123" s="283">
        <f t="shared" si="7"/>
        <v>0</v>
      </c>
      <c r="E123" s="265">
        <v>0</v>
      </c>
      <c r="F123" s="192" t="s">
        <v>470</v>
      </c>
      <c r="G123" s="216">
        <f t="shared" si="8"/>
        <v>0</v>
      </c>
      <c r="H123" s="265">
        <v>0</v>
      </c>
      <c r="I123" s="192" t="s">
        <v>470</v>
      </c>
      <c r="J123" s="216">
        <f t="shared" si="9"/>
        <v>0</v>
      </c>
      <c r="K123" s="265">
        <v>0</v>
      </c>
      <c r="L123" s="192" t="s">
        <v>470</v>
      </c>
    </row>
    <row r="124" spans="1:12" s="164" customFormat="1" ht="108">
      <c r="A124" s="191" t="s">
        <v>291</v>
      </c>
      <c r="B124" s="167" t="s">
        <v>379</v>
      </c>
      <c r="C124" s="192"/>
      <c r="D124" s="283">
        <f t="shared" si="7"/>
        <v>0</v>
      </c>
      <c r="E124" s="265">
        <v>0</v>
      </c>
      <c r="F124" s="192" t="s">
        <v>470</v>
      </c>
      <c r="G124" s="216">
        <f t="shared" si="8"/>
        <v>0</v>
      </c>
      <c r="H124" s="265">
        <v>0</v>
      </c>
      <c r="I124" s="192" t="s">
        <v>470</v>
      </c>
      <c r="J124" s="216">
        <f t="shared" si="9"/>
        <v>0</v>
      </c>
      <c r="K124" s="265">
        <v>0</v>
      </c>
      <c r="L124" s="192" t="s">
        <v>470</v>
      </c>
    </row>
    <row r="125" spans="1:12" ht="27" customHeight="1">
      <c r="A125" s="191" t="s">
        <v>78</v>
      </c>
      <c r="B125" s="167" t="s">
        <v>380</v>
      </c>
      <c r="C125" s="192"/>
      <c r="D125" s="283">
        <f t="shared" si="7"/>
        <v>0</v>
      </c>
      <c r="E125" s="265">
        <v>0</v>
      </c>
      <c r="F125" s="192" t="s">
        <v>470</v>
      </c>
      <c r="G125" s="216">
        <f t="shared" si="8"/>
        <v>0</v>
      </c>
      <c r="H125" s="265">
        <v>0</v>
      </c>
      <c r="I125" s="192" t="s">
        <v>470</v>
      </c>
      <c r="J125" s="216">
        <f t="shared" si="9"/>
        <v>0</v>
      </c>
      <c r="K125" s="265">
        <v>0</v>
      </c>
      <c r="L125" s="192" t="s">
        <v>470</v>
      </c>
    </row>
    <row r="126" spans="1:12" ht="18" customHeight="1">
      <c r="A126" s="188">
        <v>1350</v>
      </c>
      <c r="B126" s="174" t="s">
        <v>381</v>
      </c>
      <c r="C126" s="189">
        <v>7422</v>
      </c>
      <c r="D126" s="282">
        <f t="shared" si="7"/>
        <v>1820</v>
      </c>
      <c r="E126" s="264">
        <f>E127</f>
        <v>1820</v>
      </c>
      <c r="F126" s="189" t="s">
        <v>470</v>
      </c>
      <c r="G126" s="260">
        <f t="shared" si="8"/>
        <v>1820</v>
      </c>
      <c r="H126" s="264">
        <f>H127</f>
        <v>1820</v>
      </c>
      <c r="I126" s="189" t="s">
        <v>470</v>
      </c>
      <c r="J126" s="260">
        <f t="shared" si="9"/>
        <v>480.8</v>
      </c>
      <c r="K126" s="264">
        <f>K127</f>
        <v>480.8</v>
      </c>
      <c r="L126" s="189" t="s">
        <v>470</v>
      </c>
    </row>
    <row r="127" spans="1:12" ht="18" customHeight="1">
      <c r="A127" s="187"/>
      <c r="B127" s="185" t="s">
        <v>382</v>
      </c>
      <c r="C127" s="262"/>
      <c r="D127" s="282">
        <f t="shared" si="7"/>
        <v>1820</v>
      </c>
      <c r="E127" s="264">
        <f>E129+E133</f>
        <v>1820</v>
      </c>
      <c r="F127" s="189" t="s">
        <v>470</v>
      </c>
      <c r="G127" s="260">
        <f t="shared" si="8"/>
        <v>1820</v>
      </c>
      <c r="H127" s="264">
        <f>H129+H133</f>
        <v>1820</v>
      </c>
      <c r="I127" s="189" t="s">
        <v>470</v>
      </c>
      <c r="J127" s="260">
        <f t="shared" si="9"/>
        <v>480.8</v>
      </c>
      <c r="K127" s="264">
        <f>K129+K133</f>
        <v>480.8</v>
      </c>
      <c r="L127" s="189" t="s">
        <v>470</v>
      </c>
    </row>
    <row r="128" spans="1:12" ht="18" customHeight="1">
      <c r="A128" s="187"/>
      <c r="B128" s="185" t="s">
        <v>310</v>
      </c>
      <c r="C128" s="190"/>
      <c r="D128" s="283"/>
      <c r="E128" s="263"/>
      <c r="F128" s="192"/>
      <c r="G128" s="216"/>
      <c r="H128" s="263"/>
      <c r="I128" s="192"/>
      <c r="J128" s="216"/>
      <c r="K128" s="263"/>
      <c r="L128" s="192"/>
    </row>
    <row r="129" spans="1:12" s="179" customFormat="1" ht="51" customHeight="1">
      <c r="A129" s="191" t="s">
        <v>537</v>
      </c>
      <c r="B129" s="167" t="s">
        <v>383</v>
      </c>
      <c r="C129" s="295"/>
      <c r="D129" s="287">
        <f t="shared" si="7"/>
        <v>1620</v>
      </c>
      <c r="E129" s="278">
        <f>E130+E131+E132</f>
        <v>1620</v>
      </c>
      <c r="F129" s="279" t="s">
        <v>470</v>
      </c>
      <c r="G129" s="277">
        <f t="shared" si="8"/>
        <v>1620</v>
      </c>
      <c r="H129" s="278">
        <f>H130+H131+H132</f>
        <v>1620</v>
      </c>
      <c r="I129" s="279" t="s">
        <v>470</v>
      </c>
      <c r="J129" s="277">
        <f t="shared" si="9"/>
        <v>403</v>
      </c>
      <c r="K129" s="278">
        <f>K130+K131+K132</f>
        <v>403</v>
      </c>
      <c r="L129" s="279" t="s">
        <v>470</v>
      </c>
    </row>
    <row r="130" spans="1:12" ht="30" customHeight="1">
      <c r="A130" s="191"/>
      <c r="B130" s="167" t="s">
        <v>677</v>
      </c>
      <c r="C130" s="296"/>
      <c r="D130" s="283">
        <f>E130</f>
        <v>0</v>
      </c>
      <c r="E130" s="265">
        <v>0</v>
      </c>
      <c r="F130" s="192" t="s">
        <v>470</v>
      </c>
      <c r="G130" s="216">
        <f>H130</f>
        <v>0</v>
      </c>
      <c r="H130" s="265">
        <v>0</v>
      </c>
      <c r="I130" s="192" t="s">
        <v>470</v>
      </c>
      <c r="J130" s="216">
        <f>K130</f>
        <v>0</v>
      </c>
      <c r="K130" s="265">
        <v>0</v>
      </c>
      <c r="L130" s="192" t="s">
        <v>470</v>
      </c>
    </row>
    <row r="131" spans="1:12" ht="44.25" customHeight="1">
      <c r="A131" s="191"/>
      <c r="B131" s="167" t="s">
        <v>678</v>
      </c>
      <c r="C131" s="296"/>
      <c r="D131" s="283">
        <f>E131</f>
        <v>1620</v>
      </c>
      <c r="E131" s="265">
        <v>1620</v>
      </c>
      <c r="F131" s="192" t="s">
        <v>470</v>
      </c>
      <c r="G131" s="216">
        <f>H131</f>
        <v>1620</v>
      </c>
      <c r="H131" s="265">
        <v>1620</v>
      </c>
      <c r="I131" s="192" t="s">
        <v>470</v>
      </c>
      <c r="J131" s="216">
        <f>K131</f>
        <v>403</v>
      </c>
      <c r="K131" s="265">
        <v>403</v>
      </c>
      <c r="L131" s="192" t="s">
        <v>470</v>
      </c>
    </row>
    <row r="132" spans="1:12" ht="39.75" customHeight="1">
      <c r="A132" s="191"/>
      <c r="B132" s="167" t="s">
        <v>679</v>
      </c>
      <c r="C132" s="296"/>
      <c r="D132" s="283">
        <f>E132</f>
        <v>0</v>
      </c>
      <c r="E132" s="265">
        <v>0</v>
      </c>
      <c r="F132" s="192" t="s">
        <v>470</v>
      </c>
      <c r="G132" s="216">
        <f>H132</f>
        <v>0</v>
      </c>
      <c r="H132" s="265">
        <v>0</v>
      </c>
      <c r="I132" s="192" t="s">
        <v>470</v>
      </c>
      <c r="J132" s="216">
        <f>K132</f>
        <v>0</v>
      </c>
      <c r="K132" s="265">
        <v>0</v>
      </c>
      <c r="L132" s="192" t="s">
        <v>470</v>
      </c>
    </row>
    <row r="133" spans="1:12" ht="52.5" customHeight="1">
      <c r="A133" s="191" t="s">
        <v>538</v>
      </c>
      <c r="B133" s="167" t="s">
        <v>384</v>
      </c>
      <c r="C133" s="192"/>
      <c r="D133" s="283">
        <f t="shared" si="7"/>
        <v>200</v>
      </c>
      <c r="E133" s="265">
        <v>200</v>
      </c>
      <c r="F133" s="192" t="s">
        <v>470</v>
      </c>
      <c r="G133" s="216">
        <f aca="true" t="shared" si="10" ref="G133:G153">H133</f>
        <v>200</v>
      </c>
      <c r="H133" s="265">
        <v>200</v>
      </c>
      <c r="I133" s="192" t="s">
        <v>470</v>
      </c>
      <c r="J133" s="216">
        <f aca="true" t="shared" si="11" ref="J133:J153">K133</f>
        <v>77.8</v>
      </c>
      <c r="K133" s="265">
        <v>77.8</v>
      </c>
      <c r="L133" s="192" t="s">
        <v>470</v>
      </c>
    </row>
    <row r="134" spans="1:12" ht="60.75" customHeight="1">
      <c r="A134" s="188">
        <v>1360</v>
      </c>
      <c r="B134" s="174" t="s">
        <v>385</v>
      </c>
      <c r="C134" s="189">
        <v>7431</v>
      </c>
      <c r="D134" s="282">
        <f t="shared" si="7"/>
        <v>0</v>
      </c>
      <c r="E134" s="264">
        <f>E135</f>
        <v>0</v>
      </c>
      <c r="F134" s="189" t="s">
        <v>470</v>
      </c>
      <c r="G134" s="260">
        <f t="shared" si="10"/>
        <v>0</v>
      </c>
      <c r="H134" s="264">
        <f>H135</f>
        <v>0</v>
      </c>
      <c r="I134" s="189" t="s">
        <v>470</v>
      </c>
      <c r="J134" s="260">
        <f t="shared" si="11"/>
        <v>0</v>
      </c>
      <c r="K134" s="264">
        <f>K135</f>
        <v>0</v>
      </c>
      <c r="L134" s="189" t="s">
        <v>470</v>
      </c>
    </row>
    <row r="135" spans="1:12" ht="36" customHeight="1">
      <c r="A135" s="187"/>
      <c r="B135" s="185" t="s">
        <v>386</v>
      </c>
      <c r="C135" s="262"/>
      <c r="D135" s="282">
        <f t="shared" si="7"/>
        <v>0</v>
      </c>
      <c r="E135" s="264">
        <f>E137+E138</f>
        <v>0</v>
      </c>
      <c r="F135" s="189" t="s">
        <v>470</v>
      </c>
      <c r="G135" s="260">
        <f t="shared" si="10"/>
        <v>0</v>
      </c>
      <c r="H135" s="264">
        <f>H137+H138</f>
        <v>0</v>
      </c>
      <c r="I135" s="189" t="s">
        <v>470</v>
      </c>
      <c r="J135" s="260">
        <f t="shared" si="11"/>
        <v>0</v>
      </c>
      <c r="K135" s="264">
        <f>K137+K138</f>
        <v>0</v>
      </c>
      <c r="L135" s="189" t="s">
        <v>470</v>
      </c>
    </row>
    <row r="136" spans="1:12" ht="16.5" customHeight="1">
      <c r="A136" s="187"/>
      <c r="B136" s="185" t="s">
        <v>310</v>
      </c>
      <c r="C136" s="190"/>
      <c r="D136" s="283"/>
      <c r="E136" s="263"/>
      <c r="F136" s="192"/>
      <c r="G136" s="216"/>
      <c r="H136" s="263"/>
      <c r="I136" s="192"/>
      <c r="J136" s="216"/>
      <c r="K136" s="263"/>
      <c r="L136" s="192"/>
    </row>
    <row r="137" spans="1:12" ht="53.25" customHeight="1">
      <c r="A137" s="191" t="s">
        <v>539</v>
      </c>
      <c r="B137" s="167" t="s">
        <v>387</v>
      </c>
      <c r="C137" s="293"/>
      <c r="D137" s="283">
        <f t="shared" si="7"/>
        <v>0</v>
      </c>
      <c r="E137" s="265">
        <v>0</v>
      </c>
      <c r="F137" s="192" t="s">
        <v>470</v>
      </c>
      <c r="G137" s="216">
        <f t="shared" si="10"/>
        <v>0</v>
      </c>
      <c r="H137" s="265">
        <v>0</v>
      </c>
      <c r="I137" s="192" t="s">
        <v>470</v>
      </c>
      <c r="J137" s="216">
        <f t="shared" si="11"/>
        <v>0</v>
      </c>
      <c r="K137" s="265">
        <v>0</v>
      </c>
      <c r="L137" s="192" t="s">
        <v>470</v>
      </c>
    </row>
    <row r="138" spans="1:12" ht="92.25" customHeight="1">
      <c r="A138" s="191" t="s">
        <v>540</v>
      </c>
      <c r="B138" s="167" t="s">
        <v>388</v>
      </c>
      <c r="C138" s="293"/>
      <c r="D138" s="283">
        <f t="shared" si="7"/>
        <v>0</v>
      </c>
      <c r="E138" s="265">
        <v>0</v>
      </c>
      <c r="F138" s="192" t="s">
        <v>470</v>
      </c>
      <c r="G138" s="216">
        <f t="shared" si="10"/>
        <v>0</v>
      </c>
      <c r="H138" s="265">
        <v>0</v>
      </c>
      <c r="I138" s="192" t="s">
        <v>470</v>
      </c>
      <c r="J138" s="216">
        <f t="shared" si="11"/>
        <v>0</v>
      </c>
      <c r="K138" s="265">
        <v>0</v>
      </c>
      <c r="L138" s="192" t="s">
        <v>470</v>
      </c>
    </row>
    <row r="139" spans="1:12" ht="123.75" customHeight="1">
      <c r="A139" s="188">
        <v>1370</v>
      </c>
      <c r="B139" s="174" t="s">
        <v>389</v>
      </c>
      <c r="C139" s="189">
        <v>7441</v>
      </c>
      <c r="D139" s="282">
        <f t="shared" si="7"/>
        <v>0</v>
      </c>
      <c r="E139" s="266">
        <f>E140</f>
        <v>0</v>
      </c>
      <c r="F139" s="189" t="s">
        <v>470</v>
      </c>
      <c r="G139" s="260">
        <f t="shared" si="10"/>
        <v>0</v>
      </c>
      <c r="H139" s="266">
        <f>H140</f>
        <v>0</v>
      </c>
      <c r="I139" s="189" t="s">
        <v>470</v>
      </c>
      <c r="J139" s="260">
        <f t="shared" si="11"/>
        <v>0</v>
      </c>
      <c r="K139" s="266">
        <f>K140</f>
        <v>0</v>
      </c>
      <c r="L139" s="189" t="s">
        <v>470</v>
      </c>
    </row>
    <row r="140" spans="1:12" ht="42" customHeight="1">
      <c r="A140" s="187"/>
      <c r="B140" s="185" t="s">
        <v>390</v>
      </c>
      <c r="C140" s="190"/>
      <c r="D140" s="282">
        <f t="shared" si="7"/>
        <v>0</v>
      </c>
      <c r="E140" s="266">
        <f>E142+E143</f>
        <v>0</v>
      </c>
      <c r="F140" s="189" t="s">
        <v>470</v>
      </c>
      <c r="G140" s="260">
        <f t="shared" si="10"/>
        <v>0</v>
      </c>
      <c r="H140" s="266">
        <f>H142+H143</f>
        <v>0</v>
      </c>
      <c r="I140" s="189" t="s">
        <v>470</v>
      </c>
      <c r="J140" s="260">
        <f t="shared" si="11"/>
        <v>0</v>
      </c>
      <c r="K140" s="266">
        <f>K142+K143</f>
        <v>0</v>
      </c>
      <c r="L140" s="189" t="s">
        <v>470</v>
      </c>
    </row>
    <row r="141" spans="1:12" ht="13.5">
      <c r="A141" s="187"/>
      <c r="B141" s="185" t="s">
        <v>310</v>
      </c>
      <c r="C141" s="190"/>
      <c r="D141" s="283"/>
      <c r="E141" s="229"/>
      <c r="F141" s="192"/>
      <c r="G141" s="216"/>
      <c r="H141" s="229"/>
      <c r="I141" s="192"/>
      <c r="J141" s="216"/>
      <c r="K141" s="229"/>
      <c r="L141" s="192"/>
    </row>
    <row r="142" spans="1:12" ht="189">
      <c r="A142" s="187" t="s">
        <v>541</v>
      </c>
      <c r="B142" s="167" t="s">
        <v>391</v>
      </c>
      <c r="C142" s="293"/>
      <c r="D142" s="283">
        <f t="shared" si="7"/>
        <v>0</v>
      </c>
      <c r="E142" s="265">
        <v>0</v>
      </c>
      <c r="F142" s="192" t="s">
        <v>470</v>
      </c>
      <c r="G142" s="216">
        <f t="shared" si="10"/>
        <v>0</v>
      </c>
      <c r="H142" s="265">
        <v>0</v>
      </c>
      <c r="I142" s="192" t="s">
        <v>470</v>
      </c>
      <c r="J142" s="216">
        <f t="shared" si="11"/>
        <v>0</v>
      </c>
      <c r="K142" s="265">
        <v>0</v>
      </c>
      <c r="L142" s="192" t="s">
        <v>470</v>
      </c>
    </row>
    <row r="143" spans="1:12" ht="131.25" customHeight="1">
      <c r="A143" s="191" t="s">
        <v>79</v>
      </c>
      <c r="B143" s="167" t="s">
        <v>392</v>
      </c>
      <c r="C143" s="293"/>
      <c r="D143" s="283">
        <f t="shared" si="7"/>
        <v>0</v>
      </c>
      <c r="E143" s="265">
        <v>0</v>
      </c>
      <c r="F143" s="192" t="s">
        <v>470</v>
      </c>
      <c r="G143" s="216">
        <f t="shared" si="10"/>
        <v>0</v>
      </c>
      <c r="H143" s="265">
        <v>0</v>
      </c>
      <c r="I143" s="192" t="s">
        <v>470</v>
      </c>
      <c r="J143" s="216">
        <f t="shared" si="11"/>
        <v>0</v>
      </c>
      <c r="K143" s="265">
        <v>0</v>
      </c>
      <c r="L143" s="192" t="s">
        <v>470</v>
      </c>
    </row>
    <row r="144" spans="1:13" ht="28.5">
      <c r="A144" s="188">
        <v>1380</v>
      </c>
      <c r="B144" s="174" t="s">
        <v>393</v>
      </c>
      <c r="C144" s="189">
        <v>7442</v>
      </c>
      <c r="D144" s="282">
        <f>F144</f>
        <v>0</v>
      </c>
      <c r="E144" s="175" t="s">
        <v>470</v>
      </c>
      <c r="F144" s="269">
        <f>F145</f>
        <v>0</v>
      </c>
      <c r="G144" s="260">
        <f>I144</f>
        <v>0</v>
      </c>
      <c r="H144" s="175" t="s">
        <v>470</v>
      </c>
      <c r="I144" s="269">
        <f>I145</f>
        <v>0</v>
      </c>
      <c r="J144" s="260">
        <f>L144</f>
        <v>0</v>
      </c>
      <c r="K144" s="175" t="s">
        <v>470</v>
      </c>
      <c r="L144" s="269">
        <f>L145</f>
        <v>0</v>
      </c>
      <c r="M144" s="164"/>
    </row>
    <row r="145" spans="1:12" ht="14.25">
      <c r="A145" s="187"/>
      <c r="B145" s="185" t="s">
        <v>394</v>
      </c>
      <c r="C145" s="190"/>
      <c r="D145" s="282">
        <f>F145</f>
        <v>0</v>
      </c>
      <c r="E145" s="175" t="s">
        <v>470</v>
      </c>
      <c r="F145" s="269">
        <f>F147+F148</f>
        <v>0</v>
      </c>
      <c r="G145" s="260">
        <f>I145</f>
        <v>0</v>
      </c>
      <c r="H145" s="175" t="s">
        <v>470</v>
      </c>
      <c r="I145" s="269">
        <f>I147+I148</f>
        <v>0</v>
      </c>
      <c r="J145" s="260">
        <f>L145</f>
        <v>0</v>
      </c>
      <c r="K145" s="175" t="s">
        <v>470</v>
      </c>
      <c r="L145" s="269">
        <f>L147+L148</f>
        <v>0</v>
      </c>
    </row>
    <row r="146" spans="1:12" ht="13.5">
      <c r="A146" s="187"/>
      <c r="B146" s="185" t="s">
        <v>310</v>
      </c>
      <c r="C146" s="190"/>
      <c r="D146" s="285"/>
      <c r="E146" s="168"/>
      <c r="F146" s="192"/>
      <c r="G146" s="169"/>
      <c r="H146" s="168"/>
      <c r="I146" s="192"/>
      <c r="J146" s="169"/>
      <c r="K146" s="168"/>
      <c r="L146" s="192"/>
    </row>
    <row r="147" spans="1:12" ht="99.75" customHeight="1">
      <c r="A147" s="191" t="s">
        <v>542</v>
      </c>
      <c r="B147" s="167" t="s">
        <v>395</v>
      </c>
      <c r="C147" s="293"/>
      <c r="D147" s="283">
        <f>F147</f>
        <v>0</v>
      </c>
      <c r="E147" s="168" t="s">
        <v>470</v>
      </c>
      <c r="F147" s="268">
        <v>0</v>
      </c>
      <c r="G147" s="169">
        <f>I147</f>
        <v>0</v>
      </c>
      <c r="H147" s="168" t="s">
        <v>470</v>
      </c>
      <c r="I147" s="268">
        <v>0</v>
      </c>
      <c r="J147" s="216">
        <f>L147</f>
        <v>0</v>
      </c>
      <c r="K147" s="168" t="s">
        <v>470</v>
      </c>
      <c r="L147" s="268">
        <v>0</v>
      </c>
    </row>
    <row r="148" spans="1:12" ht="76.5" customHeight="1">
      <c r="A148" s="191" t="s">
        <v>543</v>
      </c>
      <c r="B148" s="167" t="s">
        <v>396</v>
      </c>
      <c r="C148" s="293"/>
      <c r="D148" s="283">
        <f>F148</f>
        <v>0</v>
      </c>
      <c r="E148" s="168" t="s">
        <v>470</v>
      </c>
      <c r="F148" s="268">
        <v>0</v>
      </c>
      <c r="G148" s="216">
        <f>I148</f>
        <v>0</v>
      </c>
      <c r="H148" s="168" t="s">
        <v>470</v>
      </c>
      <c r="I148" s="268">
        <v>0</v>
      </c>
      <c r="J148" s="216">
        <f>L148</f>
        <v>0</v>
      </c>
      <c r="K148" s="168" t="s">
        <v>470</v>
      </c>
      <c r="L148" s="268">
        <v>0</v>
      </c>
    </row>
    <row r="149" spans="1:12" ht="37.5" customHeight="1">
      <c r="A149" s="195" t="s">
        <v>292</v>
      </c>
      <c r="B149" s="174" t="s">
        <v>397</v>
      </c>
      <c r="C149" s="189">
        <v>7451</v>
      </c>
      <c r="D149" s="282">
        <f t="shared" si="7"/>
        <v>0</v>
      </c>
      <c r="E149" s="264">
        <f>E150</f>
        <v>0</v>
      </c>
      <c r="F149" s="269">
        <f>F150</f>
        <v>35000</v>
      </c>
      <c r="G149" s="260">
        <f t="shared" si="10"/>
        <v>0</v>
      </c>
      <c r="H149" s="264">
        <f>H150</f>
        <v>0</v>
      </c>
      <c r="I149" s="269">
        <f>I150</f>
        <v>35000</v>
      </c>
      <c r="J149" s="260">
        <f t="shared" si="11"/>
        <v>0</v>
      </c>
      <c r="K149" s="264">
        <f>K150</f>
        <v>0</v>
      </c>
      <c r="L149" s="269">
        <f>L150</f>
        <v>0</v>
      </c>
    </row>
    <row r="150" spans="1:12" ht="46.5" customHeight="1">
      <c r="A150" s="191"/>
      <c r="B150" s="185" t="s">
        <v>398</v>
      </c>
      <c r="C150" s="189"/>
      <c r="D150" s="282">
        <f t="shared" si="7"/>
        <v>0</v>
      </c>
      <c r="E150" s="264">
        <f>E154</f>
        <v>0</v>
      </c>
      <c r="F150" s="269">
        <f>F152+F153+F154</f>
        <v>35000</v>
      </c>
      <c r="G150" s="260">
        <f t="shared" si="10"/>
        <v>0</v>
      </c>
      <c r="H150" s="264">
        <f>H154</f>
        <v>0</v>
      </c>
      <c r="I150" s="269">
        <f>I152+I153+I154</f>
        <v>35000</v>
      </c>
      <c r="J150" s="260">
        <f t="shared" si="11"/>
        <v>0</v>
      </c>
      <c r="K150" s="264">
        <f>K154</f>
        <v>0</v>
      </c>
      <c r="L150" s="269">
        <f>L152+L153+L154</f>
        <v>0</v>
      </c>
    </row>
    <row r="151" spans="1:12" ht="18.75" customHeight="1">
      <c r="A151" s="191"/>
      <c r="B151" s="185" t="s">
        <v>310</v>
      </c>
      <c r="C151" s="189"/>
      <c r="D151" s="285"/>
      <c r="E151" s="183"/>
      <c r="F151" s="192"/>
      <c r="G151" s="169"/>
      <c r="H151" s="183"/>
      <c r="I151" s="192"/>
      <c r="J151" s="169"/>
      <c r="K151" s="183"/>
      <c r="L151" s="192"/>
    </row>
    <row r="152" spans="1:12" ht="46.5" customHeight="1">
      <c r="A152" s="191" t="s">
        <v>293</v>
      </c>
      <c r="B152" s="167" t="s">
        <v>399</v>
      </c>
      <c r="C152" s="293"/>
      <c r="D152" s="283">
        <f>F152</f>
        <v>0</v>
      </c>
      <c r="E152" s="168" t="s">
        <v>470</v>
      </c>
      <c r="F152" s="268">
        <v>0</v>
      </c>
      <c r="G152" s="216">
        <f>I152</f>
        <v>0</v>
      </c>
      <c r="H152" s="168" t="s">
        <v>470</v>
      </c>
      <c r="I152" s="268">
        <v>0</v>
      </c>
      <c r="J152" s="216">
        <f>L152</f>
        <v>0</v>
      </c>
      <c r="K152" s="168" t="s">
        <v>470</v>
      </c>
      <c r="L152" s="268">
        <v>0</v>
      </c>
    </row>
    <row r="153" spans="1:12" ht="52.5" customHeight="1">
      <c r="A153" s="191" t="s">
        <v>294</v>
      </c>
      <c r="B153" s="167" t="s">
        <v>400</v>
      </c>
      <c r="C153" s="293"/>
      <c r="D153" s="285" t="str">
        <f t="shared" si="7"/>
        <v>X</v>
      </c>
      <c r="E153" s="168" t="s">
        <v>470</v>
      </c>
      <c r="F153" s="268">
        <v>35000</v>
      </c>
      <c r="G153" s="169" t="str">
        <f t="shared" si="10"/>
        <v>X</v>
      </c>
      <c r="H153" s="168" t="s">
        <v>470</v>
      </c>
      <c r="I153" s="268">
        <v>35000</v>
      </c>
      <c r="J153" s="169" t="str">
        <f t="shared" si="11"/>
        <v>X</v>
      </c>
      <c r="K153" s="168" t="s">
        <v>470</v>
      </c>
      <c r="L153" s="268">
        <v>0</v>
      </c>
    </row>
    <row r="154" spans="1:12" ht="55.5" customHeight="1" thickBot="1">
      <c r="A154" s="196" t="s">
        <v>295</v>
      </c>
      <c r="B154" s="197" t="s">
        <v>401</v>
      </c>
      <c r="C154" s="297"/>
      <c r="D154" s="298">
        <f>E154+F154</f>
        <v>0</v>
      </c>
      <c r="E154" s="281">
        <v>0</v>
      </c>
      <c r="F154" s="280">
        <v>0</v>
      </c>
      <c r="G154" s="299">
        <f>H154+I154</f>
        <v>0</v>
      </c>
      <c r="H154" s="281">
        <v>0</v>
      </c>
      <c r="I154" s="280">
        <v>0</v>
      </c>
      <c r="J154" s="300">
        <f>K154+L154</f>
        <v>0</v>
      </c>
      <c r="K154" s="281">
        <v>0</v>
      </c>
      <c r="L154" s="280"/>
    </row>
    <row r="155" spans="1:5" ht="16.5">
      <c r="A155" s="440" t="s">
        <v>402</v>
      </c>
      <c r="B155" s="440"/>
      <c r="C155" s="440"/>
      <c r="D155" s="440"/>
      <c r="E155" s="440"/>
    </row>
    <row r="156" spans="1:4" ht="37.5" customHeight="1">
      <c r="A156" s="176"/>
      <c r="B156" s="55"/>
      <c r="C156" s="55"/>
      <c r="D156" s="55"/>
    </row>
    <row r="157" spans="3:5" ht="37.5" customHeight="1" thickBot="1">
      <c r="C157" s="55"/>
      <c r="E157" s="166" t="s">
        <v>303</v>
      </c>
    </row>
    <row r="158" spans="1:5" ht="28.5" customHeight="1" thickBot="1">
      <c r="A158" s="177" t="s">
        <v>545</v>
      </c>
      <c r="B158" s="177" t="s">
        <v>305</v>
      </c>
      <c r="C158" s="205" t="s">
        <v>403</v>
      </c>
      <c r="D158" s="205" t="s">
        <v>404</v>
      </c>
      <c r="E158" s="206" t="s">
        <v>410</v>
      </c>
    </row>
    <row r="159" spans="1:5" ht="21" customHeight="1" thickBot="1">
      <c r="A159" s="207" t="s">
        <v>405</v>
      </c>
      <c r="B159" s="207"/>
      <c r="C159" s="417">
        <v>1</v>
      </c>
      <c r="D159" s="208">
        <v>2</v>
      </c>
      <c r="E159" s="209">
        <v>3</v>
      </c>
    </row>
    <row r="160" spans="1:5" ht="54" customHeight="1" thickBot="1">
      <c r="A160" s="23">
        <v>1</v>
      </c>
      <c r="B160" s="415" t="s">
        <v>312</v>
      </c>
      <c r="C160" s="419"/>
      <c r="D160" s="412"/>
      <c r="E160" s="409"/>
    </row>
    <row r="161" spans="1:8" ht="41.25" thickBot="1">
      <c r="A161" s="23">
        <v>2</v>
      </c>
      <c r="B161" s="416" t="s">
        <v>406</v>
      </c>
      <c r="C161" s="420"/>
      <c r="D161" s="413"/>
      <c r="E161" s="409"/>
      <c r="G161" s="418"/>
      <c r="H161" s="418"/>
    </row>
    <row r="162" spans="1:8" ht="27.75" thickBot="1">
      <c r="A162" s="23">
        <v>3</v>
      </c>
      <c r="B162" s="416" t="s">
        <v>315</v>
      </c>
      <c r="C162" s="420"/>
      <c r="D162" s="413"/>
      <c r="E162" s="410"/>
      <c r="G162" s="418"/>
      <c r="H162" s="418"/>
    </row>
    <row r="163" spans="1:8" ht="27.75" thickBot="1">
      <c r="A163" s="23">
        <v>4</v>
      </c>
      <c r="B163" s="416" t="s">
        <v>407</v>
      </c>
      <c r="C163" s="421"/>
      <c r="D163" s="414"/>
      <c r="E163" s="410"/>
      <c r="G163" s="418"/>
      <c r="H163" s="418"/>
    </row>
    <row r="164" spans="1:8" ht="27.75" thickBot="1">
      <c r="A164" s="23">
        <v>5</v>
      </c>
      <c r="B164" s="416" t="s">
        <v>408</v>
      </c>
      <c r="C164" s="421"/>
      <c r="D164" s="414"/>
      <c r="E164" s="410"/>
      <c r="G164" s="418"/>
      <c r="H164" s="418"/>
    </row>
    <row r="165" spans="1:4" ht="16.5">
      <c r="A165" s="178" t="s">
        <v>544</v>
      </c>
      <c r="B165" s="55"/>
      <c r="C165" s="55"/>
      <c r="D165" s="55"/>
    </row>
  </sheetData>
  <sheetProtection/>
  <mergeCells count="20">
    <mergeCell ref="A155:E155"/>
    <mergeCell ref="D15:D16"/>
    <mergeCell ref="B14:B16"/>
    <mergeCell ref="A14:A16"/>
    <mergeCell ref="J14:L14"/>
    <mergeCell ref="J15:J16"/>
    <mergeCell ref="A10:L10"/>
    <mergeCell ref="A11:L11"/>
    <mergeCell ref="A12:L12"/>
    <mergeCell ref="D14:F14"/>
    <mergeCell ref="C14:C16"/>
    <mergeCell ref="G14:I14"/>
    <mergeCell ref="G15:G16"/>
    <mergeCell ref="A6:L6"/>
    <mergeCell ref="A8:L8"/>
    <mergeCell ref="I7:J7"/>
    <mergeCell ref="A1:L1"/>
    <mergeCell ref="A2:L2"/>
    <mergeCell ref="A3:L3"/>
    <mergeCell ref="A5:L5"/>
  </mergeCells>
  <printOptions/>
  <pageMargins left="0.2362204724409449" right="0.2362204724409449" top="0.2362204724409449" bottom="0.2362204724409449" header="0.1968503937007874" footer="0.1968503937007874"/>
  <pageSetup horizontalDpi="600" verticalDpi="600" orientation="landscape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PageLayoutView="0" workbookViewId="0" topLeftCell="A1">
      <pane ySplit="9" topLeftCell="A160" activePane="bottomLeft" state="frozen"/>
      <selection pane="topLeft" activeCell="A1" sqref="A1"/>
      <selection pane="bottomLeft" activeCell="N105" sqref="N105"/>
    </sheetView>
  </sheetViews>
  <sheetFormatPr defaultColWidth="9.140625" defaultRowHeight="12.75"/>
  <cols>
    <col min="1" max="1" width="5.8515625" style="19" customWidth="1"/>
    <col min="2" max="2" width="5.7109375" style="50" customWidth="1"/>
    <col min="3" max="3" width="6.140625" style="51" customWidth="1"/>
    <col min="4" max="4" width="6.00390625" style="52" customWidth="1"/>
    <col min="5" max="5" width="36.140625" style="46" customWidth="1"/>
    <col min="6" max="6" width="11.8515625" style="18" customWidth="1"/>
    <col min="7" max="7" width="12.8515625" style="18" customWidth="1"/>
    <col min="8" max="8" width="12.421875" style="18" customWidth="1"/>
    <col min="9" max="9" width="12.140625" style="18" bestFit="1" customWidth="1"/>
    <col min="10" max="10" width="12.8515625" style="18" bestFit="1" customWidth="1"/>
    <col min="11" max="11" width="11.8515625" style="18" bestFit="1" customWidth="1"/>
    <col min="12" max="12" width="11.28125" style="18" bestFit="1" customWidth="1"/>
    <col min="13" max="13" width="11.57421875" style="18" customWidth="1"/>
    <col min="14" max="14" width="11.140625" style="18" customWidth="1"/>
    <col min="15" max="16384" width="9.140625" style="18" customWidth="1"/>
  </cols>
  <sheetData>
    <row r="1" spans="1:12" ht="17.25">
      <c r="A1" s="449" t="s">
        <v>683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2.75" customHeight="1">
      <c r="A2" s="429" t="s">
        <v>684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ht="12" customHeight="1">
      <c r="A3" s="453" t="s">
        <v>690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2" ht="17.25">
      <c r="A4" s="429" t="s">
        <v>783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ht="3" customHeight="1" thickBo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4" ht="18" customHeight="1">
      <c r="A6" s="444" t="s">
        <v>546</v>
      </c>
      <c r="B6" s="445" t="s">
        <v>547</v>
      </c>
      <c r="C6" s="445" t="s">
        <v>548</v>
      </c>
      <c r="D6" s="447" t="s">
        <v>549</v>
      </c>
      <c r="E6" s="442" t="s">
        <v>550</v>
      </c>
      <c r="F6" s="450" t="s">
        <v>680</v>
      </c>
      <c r="G6" s="451"/>
      <c r="H6" s="452"/>
      <c r="I6" s="450" t="s">
        <v>681</v>
      </c>
      <c r="J6" s="451"/>
      <c r="K6" s="452"/>
      <c r="L6" s="450" t="s">
        <v>682</v>
      </c>
      <c r="M6" s="451"/>
      <c r="N6" s="452"/>
    </row>
    <row r="7" spans="1:14" s="20" customFormat="1" ht="15.75" customHeight="1">
      <c r="A7" s="441"/>
      <c r="B7" s="446"/>
      <c r="C7" s="446"/>
      <c r="D7" s="448"/>
      <c r="E7" s="443"/>
      <c r="F7" s="441" t="s">
        <v>695</v>
      </c>
      <c r="G7" s="225" t="s">
        <v>556</v>
      </c>
      <c r="H7" s="241"/>
      <c r="I7" s="441" t="s">
        <v>696</v>
      </c>
      <c r="J7" s="225" t="s">
        <v>556</v>
      </c>
      <c r="K7" s="241"/>
      <c r="L7" s="441" t="s">
        <v>697</v>
      </c>
      <c r="M7" s="225" t="s">
        <v>556</v>
      </c>
      <c r="N7" s="241"/>
    </row>
    <row r="8" spans="1:14" s="21" customFormat="1" ht="32.25" customHeight="1">
      <c r="A8" s="441"/>
      <c r="B8" s="446"/>
      <c r="C8" s="446"/>
      <c r="D8" s="448"/>
      <c r="E8" s="443"/>
      <c r="F8" s="441"/>
      <c r="G8" s="182" t="s">
        <v>477</v>
      </c>
      <c r="H8" s="230" t="s">
        <v>478</v>
      </c>
      <c r="I8" s="441"/>
      <c r="J8" s="182" t="s">
        <v>477</v>
      </c>
      <c r="K8" s="230" t="s">
        <v>478</v>
      </c>
      <c r="L8" s="441"/>
      <c r="M8" s="182" t="s">
        <v>477</v>
      </c>
      <c r="N8" s="230" t="s">
        <v>478</v>
      </c>
    </row>
    <row r="9" spans="1:14" s="22" customFormat="1" ht="24" customHeight="1">
      <c r="A9" s="231" t="s">
        <v>201</v>
      </c>
      <c r="B9" s="226" t="s">
        <v>202</v>
      </c>
      <c r="C9" s="226" t="s">
        <v>77</v>
      </c>
      <c r="D9" s="232" t="s">
        <v>551</v>
      </c>
      <c r="E9" s="239" t="s">
        <v>552</v>
      </c>
      <c r="F9" s="231" t="s">
        <v>553</v>
      </c>
      <c r="G9" s="226" t="s">
        <v>554</v>
      </c>
      <c r="H9" s="232" t="s">
        <v>555</v>
      </c>
      <c r="I9" s="231">
        <v>9</v>
      </c>
      <c r="J9" s="226">
        <v>10</v>
      </c>
      <c r="K9" s="232">
        <v>11</v>
      </c>
      <c r="L9" s="231">
        <v>12</v>
      </c>
      <c r="M9" s="226">
        <v>13</v>
      </c>
      <c r="N9" s="232">
        <v>14</v>
      </c>
    </row>
    <row r="10" spans="1:14" s="24" customFormat="1" ht="57.75">
      <c r="A10" s="233">
        <v>2000</v>
      </c>
      <c r="B10" s="227" t="s">
        <v>469</v>
      </c>
      <c r="C10" s="228" t="s">
        <v>470</v>
      </c>
      <c r="D10" s="234" t="s">
        <v>470</v>
      </c>
      <c r="E10" s="240" t="s">
        <v>47</v>
      </c>
      <c r="F10" s="245">
        <f>G10+H10-G309</f>
        <v>291134.8</v>
      </c>
      <c r="G10" s="243">
        <f>G11+G46+G64+G90+G143+G163+G183+G212+G242+G273+G305</f>
        <v>183861</v>
      </c>
      <c r="H10" s="244">
        <f>H11+H46+H64+H90+H143+H163+H183+H212+H242+H273+H305</f>
        <v>142273.8</v>
      </c>
      <c r="I10" s="245">
        <f>J10+K10-J309</f>
        <v>291134.8</v>
      </c>
      <c r="J10" s="243">
        <f>J11+J46+J64+J90+J143+J163+J183+J212+J242+J273+J305</f>
        <v>183861</v>
      </c>
      <c r="K10" s="244">
        <f>K11+K46+K64+K90+K143+K163+K183+K212+K242+K273+K305</f>
        <v>142273.8</v>
      </c>
      <c r="L10" s="245">
        <f>M10+N10-M309</f>
        <v>33601.8</v>
      </c>
      <c r="M10" s="243">
        <f>M11+M46+M64+M90+M143+M163+M183+M212+M242+M273+M305</f>
        <v>10058.8</v>
      </c>
      <c r="N10" s="244">
        <f>N11+N46+N64+N90+N143+N163+N183+N212+N242+N273+N305</f>
        <v>23543</v>
      </c>
    </row>
    <row r="11" spans="1:14" s="25" customFormat="1" ht="76.5">
      <c r="A11" s="33">
        <v>2100</v>
      </c>
      <c r="B11" s="28" t="s">
        <v>256</v>
      </c>
      <c r="C11" s="28" t="s">
        <v>200</v>
      </c>
      <c r="D11" s="235" t="s">
        <v>200</v>
      </c>
      <c r="E11" s="34" t="s">
        <v>48</v>
      </c>
      <c r="F11" s="245">
        <f>G11+H11</f>
        <v>172111.1</v>
      </c>
      <c r="G11" s="246">
        <f>G13+G18+G22+G27+G30+G33+G36+G39</f>
        <v>117241</v>
      </c>
      <c r="H11" s="247">
        <f>H13+H18+H22+H27+H30+H33+H36+H39</f>
        <v>54870.1</v>
      </c>
      <c r="I11" s="245">
        <f>J11+K11</f>
        <v>172111.1</v>
      </c>
      <c r="J11" s="246">
        <f>J13+J18+J22+J27+J30+J33+J36+J39</f>
        <v>117241</v>
      </c>
      <c r="K11" s="247">
        <f>K13+K18+K22+K27+K30+K33+K36+K39</f>
        <v>54870.1</v>
      </c>
      <c r="L11" s="245">
        <f>M11+N11</f>
        <v>9728.8</v>
      </c>
      <c r="M11" s="246">
        <f>M13+M18+M22+M27+M30+M33+M36+M39</f>
        <v>9728.8</v>
      </c>
      <c r="N11" s="247">
        <f>N13+N18+N22+N27+N30+N33+N36+N39</f>
        <v>0</v>
      </c>
    </row>
    <row r="12" spans="1:14" ht="17.25">
      <c r="A12" s="27"/>
      <c r="B12" s="28"/>
      <c r="C12" s="28"/>
      <c r="D12" s="235"/>
      <c r="E12" s="26" t="s">
        <v>556</v>
      </c>
      <c r="F12" s="242"/>
      <c r="G12" s="248"/>
      <c r="H12" s="249"/>
      <c r="I12" s="242"/>
      <c r="J12" s="248"/>
      <c r="K12" s="249"/>
      <c r="L12" s="242"/>
      <c r="M12" s="248"/>
      <c r="N12" s="249"/>
    </row>
    <row r="13" spans="1:14" s="30" customFormat="1" ht="67.5">
      <c r="A13" s="27">
        <v>2110</v>
      </c>
      <c r="B13" s="28" t="s">
        <v>256</v>
      </c>
      <c r="C13" s="28" t="s">
        <v>201</v>
      </c>
      <c r="D13" s="235" t="s">
        <v>200</v>
      </c>
      <c r="E13" s="29" t="s">
        <v>557</v>
      </c>
      <c r="F13" s="245">
        <f aca="true" t="shared" si="0" ref="F13:F63">G13+H13</f>
        <v>165111.1</v>
      </c>
      <c r="G13" s="250">
        <f>G15+G16+G17</f>
        <v>110241</v>
      </c>
      <c r="H13" s="251">
        <f>H15+H16+H17</f>
        <v>54870.1</v>
      </c>
      <c r="I13" s="245">
        <f aca="true" t="shared" si="1" ref="I13:I63">J13+K13</f>
        <v>165111.1</v>
      </c>
      <c r="J13" s="250">
        <f>J15+J16+J17</f>
        <v>110241</v>
      </c>
      <c r="K13" s="251">
        <f>K15+K16+K17</f>
        <v>54870.1</v>
      </c>
      <c r="L13" s="245">
        <f aca="true" t="shared" si="2" ref="L13:L63">M13+N13</f>
        <v>9728.8</v>
      </c>
      <c r="M13" s="246">
        <f>M15+M16+M17</f>
        <v>9728.8</v>
      </c>
      <c r="N13" s="247">
        <f>N15+N16+N17</f>
        <v>0</v>
      </c>
    </row>
    <row r="14" spans="1:14" s="30" customFormat="1" ht="15" customHeight="1">
      <c r="A14" s="27"/>
      <c r="B14" s="28"/>
      <c r="C14" s="28"/>
      <c r="D14" s="235"/>
      <c r="E14" s="26" t="s">
        <v>558</v>
      </c>
      <c r="F14" s="242"/>
      <c r="G14" s="250"/>
      <c r="H14" s="251"/>
      <c r="I14" s="242"/>
      <c r="J14" s="250"/>
      <c r="K14" s="251"/>
      <c r="L14" s="242"/>
      <c r="M14" s="250"/>
      <c r="N14" s="251"/>
    </row>
    <row r="15" spans="1:14" ht="27">
      <c r="A15" s="27">
        <v>2111</v>
      </c>
      <c r="B15" s="31" t="s">
        <v>256</v>
      </c>
      <c r="C15" s="31" t="s">
        <v>201</v>
      </c>
      <c r="D15" s="236" t="s">
        <v>201</v>
      </c>
      <c r="E15" s="26" t="s">
        <v>559</v>
      </c>
      <c r="F15" s="242">
        <f t="shared" si="0"/>
        <v>165111.1</v>
      </c>
      <c r="G15" s="252">
        <v>110241</v>
      </c>
      <c r="H15" s="252">
        <v>54870.1</v>
      </c>
      <c r="I15" s="242">
        <f t="shared" si="1"/>
        <v>165111.1</v>
      </c>
      <c r="J15" s="252">
        <v>110241</v>
      </c>
      <c r="K15" s="252">
        <v>54870.1</v>
      </c>
      <c r="L15" s="242">
        <f t="shared" si="2"/>
        <v>9728.8</v>
      </c>
      <c r="M15" s="252">
        <v>9728.8</v>
      </c>
      <c r="N15" s="302">
        <v>0</v>
      </c>
    </row>
    <row r="16" spans="1:14" ht="27">
      <c r="A16" s="27">
        <v>2112</v>
      </c>
      <c r="B16" s="31" t="s">
        <v>256</v>
      </c>
      <c r="C16" s="31" t="s">
        <v>201</v>
      </c>
      <c r="D16" s="236" t="s">
        <v>202</v>
      </c>
      <c r="E16" s="26" t="s">
        <v>560</v>
      </c>
      <c r="F16" s="242">
        <f t="shared" si="0"/>
        <v>0</v>
      </c>
      <c r="G16" s="252">
        <v>0</v>
      </c>
      <c r="H16" s="252">
        <v>0</v>
      </c>
      <c r="I16" s="242">
        <f t="shared" si="1"/>
        <v>0</v>
      </c>
      <c r="J16" s="252">
        <v>0</v>
      </c>
      <c r="K16" s="252">
        <v>0</v>
      </c>
      <c r="L16" s="242">
        <f t="shared" si="2"/>
        <v>0</v>
      </c>
      <c r="M16" s="252">
        <v>0</v>
      </c>
      <c r="N16" s="302">
        <v>0</v>
      </c>
    </row>
    <row r="17" spans="1:14" ht="17.25">
      <c r="A17" s="27">
        <v>2113</v>
      </c>
      <c r="B17" s="31" t="s">
        <v>256</v>
      </c>
      <c r="C17" s="31" t="s">
        <v>201</v>
      </c>
      <c r="D17" s="236" t="s">
        <v>77</v>
      </c>
      <c r="E17" s="26" t="s">
        <v>561</v>
      </c>
      <c r="F17" s="242">
        <f t="shared" si="0"/>
        <v>0</v>
      </c>
      <c r="G17" s="252">
        <v>0</v>
      </c>
      <c r="H17" s="252">
        <v>0</v>
      </c>
      <c r="I17" s="242">
        <f t="shared" si="1"/>
        <v>0</v>
      </c>
      <c r="J17" s="252">
        <v>0</v>
      </c>
      <c r="K17" s="252">
        <v>0</v>
      </c>
      <c r="L17" s="242">
        <f t="shared" si="2"/>
        <v>0</v>
      </c>
      <c r="M17" s="252">
        <v>0</v>
      </c>
      <c r="N17" s="302">
        <v>0</v>
      </c>
    </row>
    <row r="18" spans="1:14" ht="17.25">
      <c r="A18" s="27">
        <v>2120</v>
      </c>
      <c r="B18" s="28" t="s">
        <v>256</v>
      </c>
      <c r="C18" s="28" t="s">
        <v>202</v>
      </c>
      <c r="D18" s="235" t="s">
        <v>200</v>
      </c>
      <c r="E18" s="29" t="s">
        <v>562</v>
      </c>
      <c r="F18" s="245">
        <f t="shared" si="0"/>
        <v>0</v>
      </c>
      <c r="G18" s="246">
        <f>G20+G21</f>
        <v>0</v>
      </c>
      <c r="H18" s="247">
        <f>H20+H21</f>
        <v>0</v>
      </c>
      <c r="I18" s="245">
        <f t="shared" si="1"/>
        <v>0</v>
      </c>
      <c r="J18" s="246">
        <f>J20+J21</f>
        <v>0</v>
      </c>
      <c r="K18" s="247">
        <f>K20+K21</f>
        <v>0</v>
      </c>
      <c r="L18" s="245">
        <f t="shared" si="2"/>
        <v>0</v>
      </c>
      <c r="M18" s="246">
        <f>M20+M21</f>
        <v>0</v>
      </c>
      <c r="N18" s="247">
        <f>N20+N21</f>
        <v>0</v>
      </c>
    </row>
    <row r="19" spans="1:14" s="30" customFormat="1" ht="15" customHeight="1">
      <c r="A19" s="27"/>
      <c r="B19" s="28"/>
      <c r="C19" s="28"/>
      <c r="D19" s="235"/>
      <c r="E19" s="26" t="s">
        <v>558</v>
      </c>
      <c r="F19" s="242"/>
      <c r="G19" s="250"/>
      <c r="H19" s="251"/>
      <c r="I19" s="242"/>
      <c r="J19" s="250"/>
      <c r="K19" s="251"/>
      <c r="L19" s="242"/>
      <c r="M19" s="250"/>
      <c r="N19" s="251"/>
    </row>
    <row r="20" spans="1:14" ht="17.25">
      <c r="A20" s="27">
        <v>2121</v>
      </c>
      <c r="B20" s="31" t="s">
        <v>256</v>
      </c>
      <c r="C20" s="31" t="s">
        <v>202</v>
      </c>
      <c r="D20" s="236" t="s">
        <v>201</v>
      </c>
      <c r="E20" s="32" t="s">
        <v>563</v>
      </c>
      <c r="F20" s="242">
        <f t="shared" si="0"/>
        <v>0</v>
      </c>
      <c r="G20" s="252">
        <v>0</v>
      </c>
      <c r="H20" s="302">
        <v>0</v>
      </c>
      <c r="I20" s="242">
        <f t="shared" si="1"/>
        <v>0</v>
      </c>
      <c r="J20" s="252">
        <v>0</v>
      </c>
      <c r="K20" s="302">
        <v>0</v>
      </c>
      <c r="L20" s="242">
        <f t="shared" si="2"/>
        <v>0</v>
      </c>
      <c r="M20" s="252">
        <v>0</v>
      </c>
      <c r="N20" s="302">
        <v>0</v>
      </c>
    </row>
    <row r="21" spans="1:14" ht="40.5">
      <c r="A21" s="27">
        <v>2122</v>
      </c>
      <c r="B21" s="31" t="s">
        <v>256</v>
      </c>
      <c r="C21" s="31" t="s">
        <v>202</v>
      </c>
      <c r="D21" s="236" t="s">
        <v>202</v>
      </c>
      <c r="E21" s="26" t="s">
        <v>564</v>
      </c>
      <c r="F21" s="242">
        <f t="shared" si="0"/>
        <v>0</v>
      </c>
      <c r="G21" s="252">
        <v>0</v>
      </c>
      <c r="H21" s="302">
        <v>0</v>
      </c>
      <c r="I21" s="242">
        <f t="shared" si="1"/>
        <v>0</v>
      </c>
      <c r="J21" s="252">
        <v>0</v>
      </c>
      <c r="K21" s="302">
        <v>0</v>
      </c>
      <c r="L21" s="242">
        <f t="shared" si="2"/>
        <v>0</v>
      </c>
      <c r="M21" s="252">
        <v>0</v>
      </c>
      <c r="N21" s="302">
        <v>0</v>
      </c>
    </row>
    <row r="22" spans="1:14" ht="17.25">
      <c r="A22" s="27">
        <v>2130</v>
      </c>
      <c r="B22" s="28" t="s">
        <v>256</v>
      </c>
      <c r="C22" s="28" t="s">
        <v>77</v>
      </c>
      <c r="D22" s="235" t="s">
        <v>200</v>
      </c>
      <c r="E22" s="29" t="s">
        <v>565</v>
      </c>
      <c r="F22" s="245">
        <f t="shared" si="0"/>
        <v>7000</v>
      </c>
      <c r="G22" s="246">
        <f>G24+G25+G26</f>
        <v>7000</v>
      </c>
      <c r="H22" s="247">
        <f>H24+H25+H26</f>
        <v>0</v>
      </c>
      <c r="I22" s="245">
        <f t="shared" si="1"/>
        <v>7000</v>
      </c>
      <c r="J22" s="246">
        <f>J24+J25+J26</f>
        <v>7000</v>
      </c>
      <c r="K22" s="247">
        <f>K24+K25+K26</f>
        <v>0</v>
      </c>
      <c r="L22" s="245">
        <f t="shared" si="2"/>
        <v>0</v>
      </c>
      <c r="M22" s="246">
        <f>M24+M25+M26</f>
        <v>0</v>
      </c>
      <c r="N22" s="247">
        <f>N24+N25+N26</f>
        <v>0</v>
      </c>
    </row>
    <row r="23" spans="1:14" s="30" customFormat="1" ht="15" customHeight="1">
      <c r="A23" s="27"/>
      <c r="B23" s="28"/>
      <c r="C23" s="28"/>
      <c r="D23" s="235"/>
      <c r="E23" s="26" t="s">
        <v>558</v>
      </c>
      <c r="F23" s="242"/>
      <c r="G23" s="250"/>
      <c r="H23" s="251"/>
      <c r="I23" s="242"/>
      <c r="J23" s="250"/>
      <c r="K23" s="251"/>
      <c r="L23" s="242"/>
      <c r="M23" s="250"/>
      <c r="N23" s="251"/>
    </row>
    <row r="24" spans="1:14" ht="27">
      <c r="A24" s="27">
        <v>2131</v>
      </c>
      <c r="B24" s="31" t="s">
        <v>256</v>
      </c>
      <c r="C24" s="31" t="s">
        <v>77</v>
      </c>
      <c r="D24" s="236" t="s">
        <v>201</v>
      </c>
      <c r="E24" s="26" t="s">
        <v>566</v>
      </c>
      <c r="F24" s="242">
        <f t="shared" si="0"/>
        <v>0</v>
      </c>
      <c r="G24" s="252">
        <v>0</v>
      </c>
      <c r="H24" s="252">
        <v>0</v>
      </c>
      <c r="I24" s="242">
        <f t="shared" si="1"/>
        <v>0</v>
      </c>
      <c r="J24" s="252">
        <v>0</v>
      </c>
      <c r="K24" s="252">
        <v>0</v>
      </c>
      <c r="L24" s="242">
        <f t="shared" si="2"/>
        <v>0</v>
      </c>
      <c r="M24" s="252">
        <v>0</v>
      </c>
      <c r="N24" s="302">
        <v>0</v>
      </c>
    </row>
    <row r="25" spans="1:14" ht="27">
      <c r="A25" s="27">
        <v>2132</v>
      </c>
      <c r="B25" s="31" t="s">
        <v>256</v>
      </c>
      <c r="C25" s="31" t="s">
        <v>77</v>
      </c>
      <c r="D25" s="236" t="s">
        <v>202</v>
      </c>
      <c r="E25" s="26" t="s">
        <v>567</v>
      </c>
      <c r="F25" s="242">
        <f t="shared" si="0"/>
        <v>0</v>
      </c>
      <c r="G25" s="252">
        <v>0</v>
      </c>
      <c r="H25" s="252">
        <v>0</v>
      </c>
      <c r="I25" s="242">
        <f t="shared" si="1"/>
        <v>0</v>
      </c>
      <c r="J25" s="252">
        <v>0</v>
      </c>
      <c r="K25" s="252">
        <v>0</v>
      </c>
      <c r="L25" s="242">
        <f t="shared" si="2"/>
        <v>0</v>
      </c>
      <c r="M25" s="252">
        <v>0</v>
      </c>
      <c r="N25" s="302">
        <v>0</v>
      </c>
    </row>
    <row r="26" spans="1:14" ht="17.25">
      <c r="A26" s="27">
        <v>2133</v>
      </c>
      <c r="B26" s="31" t="s">
        <v>256</v>
      </c>
      <c r="C26" s="31" t="s">
        <v>77</v>
      </c>
      <c r="D26" s="236" t="s">
        <v>77</v>
      </c>
      <c r="E26" s="26" t="s">
        <v>568</v>
      </c>
      <c r="F26" s="242">
        <f t="shared" si="0"/>
        <v>7000</v>
      </c>
      <c r="G26" s="252">
        <v>7000</v>
      </c>
      <c r="H26" s="252">
        <v>0</v>
      </c>
      <c r="I26" s="242">
        <f t="shared" si="1"/>
        <v>7000</v>
      </c>
      <c r="J26" s="252">
        <v>7000</v>
      </c>
      <c r="K26" s="252">
        <v>0</v>
      </c>
      <c r="L26" s="242">
        <f t="shared" si="2"/>
        <v>0</v>
      </c>
      <c r="M26" s="252">
        <v>0</v>
      </c>
      <c r="N26" s="302">
        <v>0</v>
      </c>
    </row>
    <row r="27" spans="1:14" ht="27">
      <c r="A27" s="27">
        <v>2140</v>
      </c>
      <c r="B27" s="28" t="s">
        <v>256</v>
      </c>
      <c r="C27" s="28" t="s">
        <v>551</v>
      </c>
      <c r="D27" s="235" t="s">
        <v>200</v>
      </c>
      <c r="E27" s="29" t="s">
        <v>569</v>
      </c>
      <c r="F27" s="245">
        <f t="shared" si="0"/>
        <v>0</v>
      </c>
      <c r="G27" s="246">
        <f>G29</f>
        <v>0</v>
      </c>
      <c r="H27" s="247">
        <f>H29</f>
        <v>0</v>
      </c>
      <c r="I27" s="245">
        <f t="shared" si="1"/>
        <v>0</v>
      </c>
      <c r="J27" s="246">
        <f>J29</f>
        <v>0</v>
      </c>
      <c r="K27" s="247">
        <v>0</v>
      </c>
      <c r="L27" s="245">
        <f t="shared" si="2"/>
        <v>0</v>
      </c>
      <c r="M27" s="246">
        <f>M29</f>
        <v>0</v>
      </c>
      <c r="N27" s="247">
        <f>N29</f>
        <v>0</v>
      </c>
    </row>
    <row r="28" spans="1:14" s="30" customFormat="1" ht="15" customHeight="1">
      <c r="A28" s="27"/>
      <c r="B28" s="28"/>
      <c r="C28" s="28"/>
      <c r="D28" s="235"/>
      <c r="E28" s="26" t="s">
        <v>558</v>
      </c>
      <c r="F28" s="242"/>
      <c r="G28" s="250"/>
      <c r="H28" s="251"/>
      <c r="I28" s="242"/>
      <c r="J28" s="250"/>
      <c r="K28" s="251"/>
      <c r="L28" s="242"/>
      <c r="M28" s="250"/>
      <c r="N28" s="251"/>
    </row>
    <row r="29" spans="1:14" ht="27">
      <c r="A29" s="27">
        <v>2141</v>
      </c>
      <c r="B29" s="31" t="s">
        <v>256</v>
      </c>
      <c r="C29" s="31" t="s">
        <v>551</v>
      </c>
      <c r="D29" s="236" t="s">
        <v>201</v>
      </c>
      <c r="E29" s="26" t="s">
        <v>572</v>
      </c>
      <c r="F29" s="242">
        <f t="shared" si="0"/>
        <v>0</v>
      </c>
      <c r="G29" s="252"/>
      <c r="H29" s="301"/>
      <c r="I29" s="242">
        <f t="shared" si="1"/>
        <v>0</v>
      </c>
      <c r="J29" s="252"/>
      <c r="K29" s="301"/>
      <c r="L29" s="242">
        <f t="shared" si="2"/>
        <v>0</v>
      </c>
      <c r="M29" s="252">
        <v>0</v>
      </c>
      <c r="N29" s="301">
        <v>0</v>
      </c>
    </row>
    <row r="30" spans="1:14" ht="54">
      <c r="A30" s="27">
        <v>2150</v>
      </c>
      <c r="B30" s="28" t="s">
        <v>256</v>
      </c>
      <c r="C30" s="28" t="s">
        <v>552</v>
      </c>
      <c r="D30" s="235" t="s">
        <v>200</v>
      </c>
      <c r="E30" s="29" t="s">
        <v>598</v>
      </c>
      <c r="F30" s="245">
        <f t="shared" si="0"/>
        <v>0</v>
      </c>
      <c r="G30" s="246">
        <f>G32</f>
        <v>0</v>
      </c>
      <c r="H30" s="247">
        <f>H32</f>
        <v>0</v>
      </c>
      <c r="I30" s="245">
        <f t="shared" si="1"/>
        <v>0</v>
      </c>
      <c r="J30" s="246">
        <f>J32</f>
        <v>0</v>
      </c>
      <c r="K30" s="247">
        <f>K32</f>
        <v>0</v>
      </c>
      <c r="L30" s="245">
        <f t="shared" si="2"/>
        <v>0</v>
      </c>
      <c r="M30" s="246">
        <f>M32</f>
        <v>0</v>
      </c>
      <c r="N30" s="247">
        <f>N32</f>
        <v>0</v>
      </c>
    </row>
    <row r="31" spans="1:14" s="30" customFormat="1" ht="15" customHeight="1">
      <c r="A31" s="27"/>
      <c r="B31" s="28"/>
      <c r="C31" s="28"/>
      <c r="D31" s="235"/>
      <c r="E31" s="26" t="s">
        <v>558</v>
      </c>
      <c r="F31" s="242"/>
      <c r="G31" s="250"/>
      <c r="H31" s="251"/>
      <c r="I31" s="242"/>
      <c r="J31" s="250"/>
      <c r="K31" s="251"/>
      <c r="L31" s="242"/>
      <c r="M31" s="250"/>
      <c r="N31" s="251"/>
    </row>
    <row r="32" spans="1:14" ht="40.5">
      <c r="A32" s="27">
        <v>2151</v>
      </c>
      <c r="B32" s="31" t="s">
        <v>256</v>
      </c>
      <c r="C32" s="31" t="s">
        <v>552</v>
      </c>
      <c r="D32" s="236" t="s">
        <v>201</v>
      </c>
      <c r="E32" s="26" t="s">
        <v>599</v>
      </c>
      <c r="F32" s="242">
        <f t="shared" si="0"/>
        <v>0</v>
      </c>
      <c r="G32" s="252">
        <v>0</v>
      </c>
      <c r="H32" s="249">
        <v>0</v>
      </c>
      <c r="I32" s="242">
        <f t="shared" si="1"/>
        <v>0</v>
      </c>
      <c r="J32" s="252">
        <v>0</v>
      </c>
      <c r="K32" s="249">
        <v>0</v>
      </c>
      <c r="L32" s="242">
        <f t="shared" si="2"/>
        <v>0</v>
      </c>
      <c r="M32" s="252">
        <v>0</v>
      </c>
      <c r="N32" s="249">
        <v>0</v>
      </c>
    </row>
    <row r="33" spans="1:14" ht="40.5">
      <c r="A33" s="27">
        <v>2160</v>
      </c>
      <c r="B33" s="28" t="s">
        <v>256</v>
      </c>
      <c r="C33" s="28" t="s">
        <v>553</v>
      </c>
      <c r="D33" s="235" t="s">
        <v>200</v>
      </c>
      <c r="E33" s="29" t="s">
        <v>600</v>
      </c>
      <c r="F33" s="245">
        <f t="shared" si="0"/>
        <v>0</v>
      </c>
      <c r="G33" s="246">
        <f>G35</f>
        <v>0</v>
      </c>
      <c r="H33" s="247">
        <f>H35</f>
        <v>0</v>
      </c>
      <c r="I33" s="245">
        <f t="shared" si="1"/>
        <v>0</v>
      </c>
      <c r="J33" s="246">
        <f>J35</f>
        <v>0</v>
      </c>
      <c r="K33" s="247">
        <f>K35</f>
        <v>0</v>
      </c>
      <c r="L33" s="245">
        <f t="shared" si="2"/>
        <v>0</v>
      </c>
      <c r="M33" s="246">
        <f>M35</f>
        <v>0</v>
      </c>
      <c r="N33" s="247">
        <f>N35</f>
        <v>0</v>
      </c>
    </row>
    <row r="34" spans="1:14" s="30" customFormat="1" ht="15" customHeight="1">
      <c r="A34" s="27"/>
      <c r="B34" s="28"/>
      <c r="C34" s="28"/>
      <c r="D34" s="235"/>
      <c r="E34" s="26" t="s">
        <v>558</v>
      </c>
      <c r="F34" s="242"/>
      <c r="G34" s="250"/>
      <c r="H34" s="251"/>
      <c r="I34" s="242"/>
      <c r="J34" s="250"/>
      <c r="K34" s="251"/>
      <c r="L34" s="242"/>
      <c r="M34" s="250"/>
      <c r="N34" s="251"/>
    </row>
    <row r="35" spans="1:14" ht="40.5">
      <c r="A35" s="27">
        <v>2161</v>
      </c>
      <c r="B35" s="31" t="s">
        <v>256</v>
      </c>
      <c r="C35" s="31" t="s">
        <v>553</v>
      </c>
      <c r="D35" s="236" t="s">
        <v>201</v>
      </c>
      <c r="E35" s="26" t="s">
        <v>601</v>
      </c>
      <c r="F35" s="242">
        <f t="shared" si="0"/>
        <v>0</v>
      </c>
      <c r="G35" s="252">
        <v>0</v>
      </c>
      <c r="H35" s="302">
        <v>0</v>
      </c>
      <c r="I35" s="242">
        <f t="shared" si="1"/>
        <v>0</v>
      </c>
      <c r="J35" s="252">
        <v>0</v>
      </c>
      <c r="K35" s="302">
        <v>0</v>
      </c>
      <c r="L35" s="242">
        <f t="shared" si="2"/>
        <v>0</v>
      </c>
      <c r="M35" s="252">
        <v>0</v>
      </c>
      <c r="N35" s="301">
        <v>0</v>
      </c>
    </row>
    <row r="36" spans="1:14" ht="27">
      <c r="A36" s="27">
        <v>2170</v>
      </c>
      <c r="B36" s="28" t="s">
        <v>256</v>
      </c>
      <c r="C36" s="28" t="s">
        <v>554</v>
      </c>
      <c r="D36" s="235" t="s">
        <v>200</v>
      </c>
      <c r="E36" s="29" t="s">
        <v>602</v>
      </c>
      <c r="F36" s="245">
        <f t="shared" si="0"/>
        <v>0</v>
      </c>
      <c r="G36" s="246">
        <f>G38</f>
        <v>0</v>
      </c>
      <c r="H36" s="247">
        <f>H38</f>
        <v>0</v>
      </c>
      <c r="I36" s="245">
        <f t="shared" si="1"/>
        <v>0</v>
      </c>
      <c r="J36" s="246">
        <f>J38</f>
        <v>0</v>
      </c>
      <c r="K36" s="247">
        <f>K38</f>
        <v>0</v>
      </c>
      <c r="L36" s="245">
        <f t="shared" si="2"/>
        <v>0</v>
      </c>
      <c r="M36" s="246">
        <f>M38</f>
        <v>0</v>
      </c>
      <c r="N36" s="247">
        <f>N38</f>
        <v>0</v>
      </c>
    </row>
    <row r="37" spans="1:14" s="30" customFormat="1" ht="15" customHeight="1">
      <c r="A37" s="27"/>
      <c r="B37" s="28"/>
      <c r="C37" s="28"/>
      <c r="D37" s="235"/>
      <c r="E37" s="26" t="s">
        <v>558</v>
      </c>
      <c r="F37" s="242"/>
      <c r="G37" s="250"/>
      <c r="H37" s="251"/>
      <c r="I37" s="242"/>
      <c r="J37" s="250"/>
      <c r="K37" s="251"/>
      <c r="L37" s="242"/>
      <c r="M37" s="250"/>
      <c r="N37" s="251"/>
    </row>
    <row r="38" spans="1:14" ht="27">
      <c r="A38" s="27">
        <v>2171</v>
      </c>
      <c r="B38" s="31" t="s">
        <v>256</v>
      </c>
      <c r="C38" s="31" t="s">
        <v>554</v>
      </c>
      <c r="D38" s="236" t="s">
        <v>201</v>
      </c>
      <c r="E38" s="26" t="s">
        <v>602</v>
      </c>
      <c r="F38" s="242">
        <f t="shared" si="0"/>
        <v>0</v>
      </c>
      <c r="G38" s="252">
        <v>0</v>
      </c>
      <c r="H38" s="301">
        <v>0</v>
      </c>
      <c r="I38" s="242">
        <f t="shared" si="1"/>
        <v>0</v>
      </c>
      <c r="J38" s="252">
        <v>0</v>
      </c>
      <c r="K38" s="301">
        <v>0</v>
      </c>
      <c r="L38" s="242">
        <f t="shared" si="2"/>
        <v>0</v>
      </c>
      <c r="M38" s="252">
        <v>0</v>
      </c>
      <c r="N38" s="301">
        <v>0</v>
      </c>
    </row>
    <row r="39" spans="1:14" ht="40.5">
      <c r="A39" s="27">
        <v>2180</v>
      </c>
      <c r="B39" s="28" t="s">
        <v>256</v>
      </c>
      <c r="C39" s="28" t="s">
        <v>555</v>
      </c>
      <c r="D39" s="235" t="s">
        <v>200</v>
      </c>
      <c r="E39" s="29" t="s">
        <v>603</v>
      </c>
      <c r="F39" s="245">
        <f t="shared" si="0"/>
        <v>0</v>
      </c>
      <c r="G39" s="246">
        <f>G41</f>
        <v>0</v>
      </c>
      <c r="H39" s="247">
        <f>H41</f>
        <v>0</v>
      </c>
      <c r="I39" s="245">
        <f t="shared" si="1"/>
        <v>0</v>
      </c>
      <c r="J39" s="246">
        <f>J41</f>
        <v>0</v>
      </c>
      <c r="K39" s="247">
        <f>K41</f>
        <v>0</v>
      </c>
      <c r="L39" s="245">
        <f t="shared" si="2"/>
        <v>0</v>
      </c>
      <c r="M39" s="246">
        <f>M41</f>
        <v>0</v>
      </c>
      <c r="N39" s="247">
        <f>N41</f>
        <v>0</v>
      </c>
    </row>
    <row r="40" spans="1:14" s="30" customFormat="1" ht="15" customHeight="1">
      <c r="A40" s="27"/>
      <c r="B40" s="28"/>
      <c r="C40" s="28"/>
      <c r="D40" s="235"/>
      <c r="E40" s="26" t="s">
        <v>558</v>
      </c>
      <c r="F40" s="242"/>
      <c r="G40" s="250"/>
      <c r="H40" s="251"/>
      <c r="I40" s="242"/>
      <c r="J40" s="250"/>
      <c r="K40" s="251"/>
      <c r="L40" s="242"/>
      <c r="M40" s="250"/>
      <c r="N40" s="251"/>
    </row>
    <row r="41" spans="1:14" ht="40.5">
      <c r="A41" s="27">
        <v>2181</v>
      </c>
      <c r="B41" s="31" t="s">
        <v>256</v>
      </c>
      <c r="C41" s="31" t="s">
        <v>555</v>
      </c>
      <c r="D41" s="236" t="s">
        <v>201</v>
      </c>
      <c r="E41" s="26" t="s">
        <v>603</v>
      </c>
      <c r="F41" s="245">
        <f t="shared" si="0"/>
        <v>0</v>
      </c>
      <c r="G41" s="253">
        <f>G43+G44+G45</f>
        <v>0</v>
      </c>
      <c r="H41" s="254">
        <v>0</v>
      </c>
      <c r="I41" s="245">
        <f t="shared" si="1"/>
        <v>0</v>
      </c>
      <c r="J41" s="253">
        <f>J43+J44+J45</f>
        <v>0</v>
      </c>
      <c r="K41" s="254">
        <v>0</v>
      </c>
      <c r="L41" s="245">
        <f t="shared" si="2"/>
        <v>0</v>
      </c>
      <c r="M41" s="253">
        <f>M43+M44+M45</f>
        <v>0</v>
      </c>
      <c r="N41" s="254">
        <v>0</v>
      </c>
    </row>
    <row r="42" spans="1:14" ht="15" customHeight="1">
      <c r="A42" s="27"/>
      <c r="B42" s="31"/>
      <c r="C42" s="31"/>
      <c r="D42" s="236"/>
      <c r="E42" s="26" t="s">
        <v>558</v>
      </c>
      <c r="F42" s="242"/>
      <c r="G42" s="248"/>
      <c r="H42" s="249"/>
      <c r="I42" s="242"/>
      <c r="J42" s="248"/>
      <c r="K42" s="249"/>
      <c r="L42" s="242"/>
      <c r="M42" s="248"/>
      <c r="N42" s="249"/>
    </row>
    <row r="43" spans="1:14" ht="27">
      <c r="A43" s="27">
        <v>2182</v>
      </c>
      <c r="B43" s="31" t="s">
        <v>256</v>
      </c>
      <c r="C43" s="31" t="s">
        <v>555</v>
      </c>
      <c r="D43" s="236" t="s">
        <v>201</v>
      </c>
      <c r="E43" s="26" t="s">
        <v>604</v>
      </c>
      <c r="F43" s="242">
        <f t="shared" si="0"/>
        <v>0</v>
      </c>
      <c r="G43" s="252">
        <v>0</v>
      </c>
      <c r="H43" s="301">
        <v>0</v>
      </c>
      <c r="I43" s="242">
        <f t="shared" si="1"/>
        <v>0</v>
      </c>
      <c r="J43" s="252">
        <v>0</v>
      </c>
      <c r="K43" s="301">
        <v>0</v>
      </c>
      <c r="L43" s="242">
        <f t="shared" si="2"/>
        <v>0</v>
      </c>
      <c r="M43" s="252">
        <v>0</v>
      </c>
      <c r="N43" s="301">
        <v>0</v>
      </c>
    </row>
    <row r="44" spans="1:14" ht="27">
      <c r="A44" s="27">
        <v>2183</v>
      </c>
      <c r="B44" s="31" t="s">
        <v>256</v>
      </c>
      <c r="C44" s="31" t="s">
        <v>555</v>
      </c>
      <c r="D44" s="236" t="s">
        <v>201</v>
      </c>
      <c r="E44" s="26" t="s">
        <v>605</v>
      </c>
      <c r="F44" s="242">
        <f t="shared" si="0"/>
        <v>0</v>
      </c>
      <c r="G44" s="252">
        <v>0</v>
      </c>
      <c r="H44" s="301">
        <v>0</v>
      </c>
      <c r="I44" s="242">
        <f t="shared" si="1"/>
        <v>0</v>
      </c>
      <c r="J44" s="252">
        <v>0</v>
      </c>
      <c r="K44" s="301">
        <v>0</v>
      </c>
      <c r="L44" s="242">
        <f t="shared" si="2"/>
        <v>0</v>
      </c>
      <c r="M44" s="252">
        <v>0</v>
      </c>
      <c r="N44" s="301">
        <v>0</v>
      </c>
    </row>
    <row r="45" spans="1:14" ht="27">
      <c r="A45" s="27">
        <v>2184</v>
      </c>
      <c r="B45" s="31" t="s">
        <v>256</v>
      </c>
      <c r="C45" s="31" t="s">
        <v>555</v>
      </c>
      <c r="D45" s="236" t="s">
        <v>201</v>
      </c>
      <c r="E45" s="26" t="s">
        <v>606</v>
      </c>
      <c r="F45" s="242">
        <f t="shared" si="0"/>
        <v>0</v>
      </c>
      <c r="G45" s="252">
        <v>0</v>
      </c>
      <c r="H45" s="301">
        <v>0</v>
      </c>
      <c r="I45" s="242">
        <f t="shared" si="1"/>
        <v>0</v>
      </c>
      <c r="J45" s="252">
        <v>0</v>
      </c>
      <c r="K45" s="301">
        <v>0</v>
      </c>
      <c r="L45" s="242">
        <f t="shared" si="2"/>
        <v>0</v>
      </c>
      <c r="M45" s="252">
        <v>0</v>
      </c>
      <c r="N45" s="301">
        <v>0</v>
      </c>
    </row>
    <row r="46" spans="1:14" s="25" customFormat="1" ht="43.5">
      <c r="A46" s="33">
        <v>2200</v>
      </c>
      <c r="B46" s="28" t="s">
        <v>257</v>
      </c>
      <c r="C46" s="28" t="s">
        <v>200</v>
      </c>
      <c r="D46" s="235" t="s">
        <v>200</v>
      </c>
      <c r="E46" s="34" t="s">
        <v>49</v>
      </c>
      <c r="F46" s="245">
        <f t="shared" si="0"/>
        <v>0</v>
      </c>
      <c r="G46" s="246">
        <f>G48+G51+G54+G57+G61</f>
        <v>0</v>
      </c>
      <c r="H46" s="247">
        <f>H48+H51+H54+H57+H61</f>
        <v>0</v>
      </c>
      <c r="I46" s="245">
        <f t="shared" si="1"/>
        <v>0</v>
      </c>
      <c r="J46" s="246">
        <f>J48+J51+J54+J57+J61</f>
        <v>0</v>
      </c>
      <c r="K46" s="247">
        <f>K48+K51+K54+K57+K61</f>
        <v>0</v>
      </c>
      <c r="L46" s="245">
        <f t="shared" si="2"/>
        <v>0</v>
      </c>
      <c r="M46" s="246">
        <f>M48+M51+M54+M57+M61</f>
        <v>0</v>
      </c>
      <c r="N46" s="247">
        <f>N48+N51+N54+N57+N61</f>
        <v>0</v>
      </c>
    </row>
    <row r="47" spans="1:14" ht="13.5" customHeight="1">
      <c r="A47" s="27"/>
      <c r="B47" s="28"/>
      <c r="C47" s="28"/>
      <c r="D47" s="235"/>
      <c r="E47" s="26" t="s">
        <v>556</v>
      </c>
      <c r="F47" s="242"/>
      <c r="G47" s="248"/>
      <c r="H47" s="249"/>
      <c r="I47" s="242"/>
      <c r="J47" s="248"/>
      <c r="K47" s="249"/>
      <c r="L47" s="242"/>
      <c r="M47" s="248"/>
      <c r="N47" s="249"/>
    </row>
    <row r="48" spans="1:14" ht="17.25">
      <c r="A48" s="27">
        <v>2210</v>
      </c>
      <c r="B48" s="28" t="s">
        <v>257</v>
      </c>
      <c r="C48" s="31" t="s">
        <v>201</v>
      </c>
      <c r="D48" s="236" t="s">
        <v>200</v>
      </c>
      <c r="E48" s="29" t="s">
        <v>607</v>
      </c>
      <c r="F48" s="245">
        <f t="shared" si="0"/>
        <v>0</v>
      </c>
      <c r="G48" s="246">
        <f>G50</f>
        <v>0</v>
      </c>
      <c r="H48" s="247">
        <f>H50</f>
        <v>0</v>
      </c>
      <c r="I48" s="245">
        <f t="shared" si="1"/>
        <v>0</v>
      </c>
      <c r="J48" s="246">
        <f>J50</f>
        <v>0</v>
      </c>
      <c r="K48" s="247">
        <f>K50</f>
        <v>0</v>
      </c>
      <c r="L48" s="245">
        <f t="shared" si="2"/>
        <v>0</v>
      </c>
      <c r="M48" s="246">
        <f>M50</f>
        <v>0</v>
      </c>
      <c r="N48" s="247">
        <f>N50</f>
        <v>0</v>
      </c>
    </row>
    <row r="49" spans="1:14" s="30" customFormat="1" ht="15" customHeight="1">
      <c r="A49" s="27"/>
      <c r="B49" s="28"/>
      <c r="C49" s="28"/>
      <c r="D49" s="235"/>
      <c r="E49" s="26" t="s">
        <v>558</v>
      </c>
      <c r="F49" s="242"/>
      <c r="G49" s="250"/>
      <c r="H49" s="251"/>
      <c r="I49" s="242"/>
      <c r="J49" s="250"/>
      <c r="K49" s="251"/>
      <c r="L49" s="242"/>
      <c r="M49" s="250"/>
      <c r="N49" s="251"/>
    </row>
    <row r="50" spans="1:14" ht="17.25">
      <c r="A50" s="27">
        <v>2211</v>
      </c>
      <c r="B50" s="31" t="s">
        <v>257</v>
      </c>
      <c r="C50" s="31" t="s">
        <v>201</v>
      </c>
      <c r="D50" s="236" t="s">
        <v>201</v>
      </c>
      <c r="E50" s="26" t="s">
        <v>608</v>
      </c>
      <c r="F50" s="242">
        <f t="shared" si="0"/>
        <v>0</v>
      </c>
      <c r="G50" s="252">
        <v>0</v>
      </c>
      <c r="H50" s="302">
        <v>0</v>
      </c>
      <c r="I50" s="242">
        <f t="shared" si="1"/>
        <v>0</v>
      </c>
      <c r="J50" s="252">
        <v>0</v>
      </c>
      <c r="K50" s="302">
        <v>0</v>
      </c>
      <c r="L50" s="242">
        <f t="shared" si="2"/>
        <v>0</v>
      </c>
      <c r="M50" s="252">
        <v>0</v>
      </c>
      <c r="N50" s="302">
        <v>0</v>
      </c>
    </row>
    <row r="51" spans="1:14" ht="17.25">
      <c r="A51" s="27">
        <v>2220</v>
      </c>
      <c r="B51" s="28" t="s">
        <v>257</v>
      </c>
      <c r="C51" s="28" t="s">
        <v>202</v>
      </c>
      <c r="D51" s="235" t="s">
        <v>200</v>
      </c>
      <c r="E51" s="29" t="s">
        <v>609</v>
      </c>
      <c r="F51" s="245">
        <f t="shared" si="0"/>
        <v>0</v>
      </c>
      <c r="G51" s="246">
        <f>G53</f>
        <v>0</v>
      </c>
      <c r="H51" s="247">
        <f>H53</f>
        <v>0</v>
      </c>
      <c r="I51" s="245">
        <f t="shared" si="1"/>
        <v>0</v>
      </c>
      <c r="J51" s="246">
        <f>J53</f>
        <v>0</v>
      </c>
      <c r="K51" s="247">
        <f>K53</f>
        <v>0</v>
      </c>
      <c r="L51" s="245">
        <f t="shared" si="2"/>
        <v>0</v>
      </c>
      <c r="M51" s="246">
        <f>M53</f>
        <v>0</v>
      </c>
      <c r="N51" s="247">
        <f>N53</f>
        <v>0</v>
      </c>
    </row>
    <row r="52" spans="1:14" s="30" customFormat="1" ht="15" customHeight="1">
      <c r="A52" s="27"/>
      <c r="B52" s="28"/>
      <c r="C52" s="28"/>
      <c r="D52" s="235"/>
      <c r="E52" s="26" t="s">
        <v>558</v>
      </c>
      <c r="F52" s="242"/>
      <c r="G52" s="250"/>
      <c r="H52" s="251"/>
      <c r="I52" s="242"/>
      <c r="J52" s="250"/>
      <c r="K52" s="251"/>
      <c r="L52" s="242"/>
      <c r="M52" s="250"/>
      <c r="N52" s="251"/>
    </row>
    <row r="53" spans="1:14" ht="17.25">
      <c r="A53" s="27">
        <v>2221</v>
      </c>
      <c r="B53" s="31" t="s">
        <v>257</v>
      </c>
      <c r="C53" s="31" t="s">
        <v>202</v>
      </c>
      <c r="D53" s="236" t="s">
        <v>201</v>
      </c>
      <c r="E53" s="26" t="s">
        <v>610</v>
      </c>
      <c r="F53" s="242">
        <f t="shared" si="0"/>
        <v>0</v>
      </c>
      <c r="G53" s="252">
        <v>0</v>
      </c>
      <c r="H53" s="302">
        <v>0</v>
      </c>
      <c r="I53" s="242">
        <f t="shared" si="1"/>
        <v>0</v>
      </c>
      <c r="J53" s="252">
        <v>0</v>
      </c>
      <c r="K53" s="302">
        <v>0</v>
      </c>
      <c r="L53" s="242">
        <f t="shared" si="2"/>
        <v>0</v>
      </c>
      <c r="M53" s="252">
        <v>0</v>
      </c>
      <c r="N53" s="302">
        <v>0</v>
      </c>
    </row>
    <row r="54" spans="1:14" ht="17.25">
      <c r="A54" s="27">
        <v>2230</v>
      </c>
      <c r="B54" s="28" t="s">
        <v>257</v>
      </c>
      <c r="C54" s="31" t="s">
        <v>77</v>
      </c>
      <c r="D54" s="236" t="s">
        <v>200</v>
      </c>
      <c r="E54" s="29" t="s">
        <v>611</v>
      </c>
      <c r="F54" s="245">
        <f t="shared" si="0"/>
        <v>0</v>
      </c>
      <c r="G54" s="246">
        <f>G56</f>
        <v>0</v>
      </c>
      <c r="H54" s="247">
        <f>H56</f>
        <v>0</v>
      </c>
      <c r="I54" s="245">
        <f t="shared" si="1"/>
        <v>0</v>
      </c>
      <c r="J54" s="246">
        <f>J56</f>
        <v>0</v>
      </c>
      <c r="K54" s="247">
        <f>K56</f>
        <v>0</v>
      </c>
      <c r="L54" s="245">
        <f t="shared" si="2"/>
        <v>0</v>
      </c>
      <c r="M54" s="246">
        <f>M56</f>
        <v>0</v>
      </c>
      <c r="N54" s="247">
        <f>N56</f>
        <v>0</v>
      </c>
    </row>
    <row r="55" spans="1:14" s="30" customFormat="1" ht="15" customHeight="1">
      <c r="A55" s="27"/>
      <c r="B55" s="28"/>
      <c r="C55" s="28"/>
      <c r="D55" s="235"/>
      <c r="E55" s="26" t="s">
        <v>558</v>
      </c>
      <c r="F55" s="242"/>
      <c r="G55" s="250"/>
      <c r="H55" s="251"/>
      <c r="I55" s="242"/>
      <c r="J55" s="250"/>
      <c r="K55" s="251"/>
      <c r="L55" s="242"/>
      <c r="M55" s="250"/>
      <c r="N55" s="251"/>
    </row>
    <row r="56" spans="1:14" ht="17.25">
      <c r="A56" s="27">
        <v>2231</v>
      </c>
      <c r="B56" s="31" t="s">
        <v>257</v>
      </c>
      <c r="C56" s="31" t="s">
        <v>77</v>
      </c>
      <c r="D56" s="236" t="s">
        <v>201</v>
      </c>
      <c r="E56" s="26" t="s">
        <v>612</v>
      </c>
      <c r="F56" s="242">
        <f t="shared" si="0"/>
        <v>0</v>
      </c>
      <c r="G56" s="252">
        <v>0</v>
      </c>
      <c r="H56" s="302">
        <v>0</v>
      </c>
      <c r="I56" s="242">
        <f t="shared" si="1"/>
        <v>0</v>
      </c>
      <c r="J56" s="252">
        <v>0</v>
      </c>
      <c r="K56" s="302">
        <v>0</v>
      </c>
      <c r="L56" s="242">
        <f t="shared" si="2"/>
        <v>0</v>
      </c>
      <c r="M56" s="252">
        <v>0</v>
      </c>
      <c r="N56" s="302">
        <v>0</v>
      </c>
    </row>
    <row r="57" spans="1:14" ht="40.5">
      <c r="A57" s="27">
        <v>2240</v>
      </c>
      <c r="B57" s="28" t="s">
        <v>257</v>
      </c>
      <c r="C57" s="28" t="s">
        <v>551</v>
      </c>
      <c r="D57" s="235" t="s">
        <v>200</v>
      </c>
      <c r="E57" s="29" t="s">
        <v>613</v>
      </c>
      <c r="F57" s="245">
        <f t="shared" si="0"/>
        <v>0</v>
      </c>
      <c r="G57" s="246">
        <f>G59</f>
        <v>0</v>
      </c>
      <c r="H57" s="247">
        <f>H59</f>
        <v>0</v>
      </c>
      <c r="I57" s="245">
        <f t="shared" si="1"/>
        <v>0</v>
      </c>
      <c r="J57" s="246">
        <f>J59</f>
        <v>0</v>
      </c>
      <c r="K57" s="247">
        <f>K59</f>
        <v>0</v>
      </c>
      <c r="L57" s="245">
        <f t="shared" si="2"/>
        <v>0</v>
      </c>
      <c r="M57" s="246">
        <f>M59</f>
        <v>0</v>
      </c>
      <c r="N57" s="247">
        <f>N59</f>
        <v>0</v>
      </c>
    </row>
    <row r="58" spans="1:14" s="30" customFormat="1" ht="15" customHeight="1">
      <c r="A58" s="27"/>
      <c r="B58" s="28"/>
      <c r="C58" s="28"/>
      <c r="D58" s="235"/>
      <c r="E58" s="26" t="s">
        <v>558</v>
      </c>
      <c r="F58" s="242"/>
      <c r="G58" s="250"/>
      <c r="H58" s="251"/>
      <c r="I58" s="242"/>
      <c r="J58" s="250"/>
      <c r="K58" s="251"/>
      <c r="L58" s="242"/>
      <c r="M58" s="250"/>
      <c r="N58" s="251"/>
    </row>
    <row r="59" spans="1:14" ht="40.5">
      <c r="A59" s="27">
        <v>2241</v>
      </c>
      <c r="B59" s="31" t="s">
        <v>257</v>
      </c>
      <c r="C59" s="31" t="s">
        <v>551</v>
      </c>
      <c r="D59" s="236" t="s">
        <v>201</v>
      </c>
      <c r="E59" s="26" t="s">
        <v>613</v>
      </c>
      <c r="F59" s="242">
        <f t="shared" si="0"/>
        <v>0</v>
      </c>
      <c r="G59" s="252">
        <v>0</v>
      </c>
      <c r="H59" s="302">
        <v>0</v>
      </c>
      <c r="I59" s="242">
        <f t="shared" si="1"/>
        <v>0</v>
      </c>
      <c r="J59" s="252">
        <v>0</v>
      </c>
      <c r="K59" s="302">
        <v>0</v>
      </c>
      <c r="L59" s="242">
        <f t="shared" si="2"/>
        <v>0</v>
      </c>
      <c r="M59" s="252">
        <v>0</v>
      </c>
      <c r="N59" s="302">
        <v>0</v>
      </c>
    </row>
    <row r="60" spans="1:14" s="30" customFormat="1" ht="15" customHeight="1">
      <c r="A60" s="27"/>
      <c r="B60" s="28"/>
      <c r="C60" s="28"/>
      <c r="D60" s="235"/>
      <c r="E60" s="26" t="s">
        <v>558</v>
      </c>
      <c r="F60" s="242"/>
      <c r="G60" s="250"/>
      <c r="H60" s="251"/>
      <c r="I60" s="242"/>
      <c r="J60" s="250"/>
      <c r="K60" s="251"/>
      <c r="L60" s="242"/>
      <c r="M60" s="250"/>
      <c r="N60" s="251"/>
    </row>
    <row r="61" spans="1:14" ht="27">
      <c r="A61" s="27">
        <v>2250</v>
      </c>
      <c r="B61" s="28" t="s">
        <v>257</v>
      </c>
      <c r="C61" s="28" t="s">
        <v>552</v>
      </c>
      <c r="D61" s="235" t="s">
        <v>200</v>
      </c>
      <c r="E61" s="29" t="s">
        <v>614</v>
      </c>
      <c r="F61" s="245">
        <f t="shared" si="0"/>
        <v>0</v>
      </c>
      <c r="G61" s="253">
        <f>G63</f>
        <v>0</v>
      </c>
      <c r="H61" s="254">
        <f>H63</f>
        <v>0</v>
      </c>
      <c r="I61" s="245">
        <f t="shared" si="1"/>
        <v>0</v>
      </c>
      <c r="J61" s="253">
        <f>J63</f>
        <v>0</v>
      </c>
      <c r="K61" s="254">
        <f>K63</f>
        <v>0</v>
      </c>
      <c r="L61" s="245">
        <f t="shared" si="2"/>
        <v>0</v>
      </c>
      <c r="M61" s="253">
        <f>M63</f>
        <v>0</v>
      </c>
      <c r="N61" s="254">
        <f>N63</f>
        <v>0</v>
      </c>
    </row>
    <row r="62" spans="1:14" s="30" customFormat="1" ht="15" customHeight="1">
      <c r="A62" s="27"/>
      <c r="B62" s="28"/>
      <c r="C62" s="28"/>
      <c r="D62" s="235"/>
      <c r="E62" s="26" t="s">
        <v>558</v>
      </c>
      <c r="F62" s="242"/>
      <c r="G62" s="250"/>
      <c r="H62" s="251"/>
      <c r="I62" s="242"/>
      <c r="J62" s="250"/>
      <c r="K62" s="251"/>
      <c r="L62" s="242"/>
      <c r="M62" s="250"/>
      <c r="N62" s="251"/>
    </row>
    <row r="63" spans="1:14" ht="27">
      <c r="A63" s="27">
        <v>2251</v>
      </c>
      <c r="B63" s="31" t="s">
        <v>257</v>
      </c>
      <c r="C63" s="31" t="s">
        <v>552</v>
      </c>
      <c r="D63" s="236" t="s">
        <v>201</v>
      </c>
      <c r="E63" s="26" t="s">
        <v>614</v>
      </c>
      <c r="F63" s="242">
        <f t="shared" si="0"/>
        <v>0</v>
      </c>
      <c r="G63" s="252">
        <v>0</v>
      </c>
      <c r="H63" s="302">
        <v>0</v>
      </c>
      <c r="I63" s="242">
        <f t="shared" si="1"/>
        <v>0</v>
      </c>
      <c r="J63" s="252">
        <v>0</v>
      </c>
      <c r="K63" s="302">
        <v>0</v>
      </c>
      <c r="L63" s="242">
        <f t="shared" si="2"/>
        <v>0</v>
      </c>
      <c r="M63" s="252">
        <v>0</v>
      </c>
      <c r="N63" s="302">
        <v>0</v>
      </c>
    </row>
    <row r="64" spans="1:14" s="25" customFormat="1" ht="93">
      <c r="A64" s="33">
        <v>2300</v>
      </c>
      <c r="B64" s="28" t="s">
        <v>258</v>
      </c>
      <c r="C64" s="28" t="s">
        <v>200</v>
      </c>
      <c r="D64" s="235" t="s">
        <v>200</v>
      </c>
      <c r="E64" s="34" t="s">
        <v>50</v>
      </c>
      <c r="F64" s="245">
        <f>G64+H64</f>
        <v>0</v>
      </c>
      <c r="G64" s="246">
        <f>G66+G71+G74+G78+G81+G84+G87</f>
        <v>0</v>
      </c>
      <c r="H64" s="247">
        <f>H66+H71+H74+H78+H81+H84+H87</f>
        <v>0</v>
      </c>
      <c r="I64" s="245">
        <f>J64+K64</f>
        <v>0</v>
      </c>
      <c r="J64" s="246">
        <f>J66+J71+J74+J78+J81+J84+J87</f>
        <v>0</v>
      </c>
      <c r="K64" s="247">
        <f>K66+K71+K74+K78+K81+K84+K87</f>
        <v>0</v>
      </c>
      <c r="L64" s="245">
        <f>M64+N64</f>
        <v>0</v>
      </c>
      <c r="M64" s="246">
        <f>M66+M71+M74+M78+M81+M84+M87</f>
        <v>0</v>
      </c>
      <c r="N64" s="247">
        <f>N66+N71+N74+N78+N81+N84+N87</f>
        <v>0</v>
      </c>
    </row>
    <row r="65" spans="1:14" ht="13.5" customHeight="1">
      <c r="A65" s="27"/>
      <c r="B65" s="28"/>
      <c r="C65" s="28"/>
      <c r="D65" s="235"/>
      <c r="E65" s="26" t="s">
        <v>556</v>
      </c>
      <c r="F65" s="242"/>
      <c r="G65" s="248"/>
      <c r="H65" s="249"/>
      <c r="I65" s="242"/>
      <c r="J65" s="248"/>
      <c r="K65" s="249"/>
      <c r="L65" s="242"/>
      <c r="M65" s="248"/>
      <c r="N65" s="249"/>
    </row>
    <row r="66" spans="1:14" ht="27">
      <c r="A66" s="27">
        <v>2310</v>
      </c>
      <c r="B66" s="28" t="s">
        <v>258</v>
      </c>
      <c r="C66" s="28" t="s">
        <v>201</v>
      </c>
      <c r="D66" s="235" t="s">
        <v>200</v>
      </c>
      <c r="E66" s="29" t="s">
        <v>615</v>
      </c>
      <c r="F66" s="245">
        <f>G66+H66</f>
        <v>0</v>
      </c>
      <c r="G66" s="246">
        <f>G68+G69+G70</f>
        <v>0</v>
      </c>
      <c r="H66" s="247">
        <f>H68+H69+H70</f>
        <v>0</v>
      </c>
      <c r="I66" s="245">
        <f>J66+K66</f>
        <v>0</v>
      </c>
      <c r="J66" s="246">
        <f>J68+J69+J70</f>
        <v>0</v>
      </c>
      <c r="K66" s="247">
        <f>K68+K69+K70</f>
        <v>0</v>
      </c>
      <c r="L66" s="245">
        <f>M66+N66</f>
        <v>0</v>
      </c>
      <c r="M66" s="246">
        <f>M68+M69+M70</f>
        <v>0</v>
      </c>
      <c r="N66" s="247">
        <f>N68+N69+N70</f>
        <v>0</v>
      </c>
    </row>
    <row r="67" spans="1:14" s="30" customFormat="1" ht="15" customHeight="1">
      <c r="A67" s="27"/>
      <c r="B67" s="28"/>
      <c r="C67" s="28"/>
      <c r="D67" s="235"/>
      <c r="E67" s="26" t="s">
        <v>558</v>
      </c>
      <c r="F67" s="242"/>
      <c r="G67" s="250"/>
      <c r="H67" s="251"/>
      <c r="I67" s="242"/>
      <c r="J67" s="250"/>
      <c r="K67" s="251"/>
      <c r="L67" s="242"/>
      <c r="M67" s="250"/>
      <c r="N67" s="251"/>
    </row>
    <row r="68" spans="1:14" ht="17.25">
      <c r="A68" s="27">
        <v>2311</v>
      </c>
      <c r="B68" s="31" t="s">
        <v>258</v>
      </c>
      <c r="C68" s="31" t="s">
        <v>201</v>
      </c>
      <c r="D68" s="236" t="s">
        <v>201</v>
      </c>
      <c r="E68" s="26" t="s">
        <v>616</v>
      </c>
      <c r="F68" s="242">
        <f aca="true" t="shared" si="3" ref="F68:F89">G68+H68</f>
        <v>0</v>
      </c>
      <c r="G68" s="252">
        <v>0</v>
      </c>
      <c r="H68" s="302">
        <v>0</v>
      </c>
      <c r="I68" s="242">
        <f aca="true" t="shared" si="4" ref="I68:I89">J68+K68</f>
        <v>0</v>
      </c>
      <c r="J68" s="252">
        <v>0</v>
      </c>
      <c r="K68" s="302">
        <v>0</v>
      </c>
      <c r="L68" s="242">
        <f aca="true" t="shared" si="5" ref="L68:L89">M68+N68</f>
        <v>0</v>
      </c>
      <c r="M68" s="252">
        <v>0</v>
      </c>
      <c r="N68" s="302">
        <v>0</v>
      </c>
    </row>
    <row r="69" spans="1:14" ht="17.25">
      <c r="A69" s="27">
        <v>2312</v>
      </c>
      <c r="B69" s="31" t="s">
        <v>258</v>
      </c>
      <c r="C69" s="31" t="s">
        <v>201</v>
      </c>
      <c r="D69" s="236" t="s">
        <v>202</v>
      </c>
      <c r="E69" s="26" t="s">
        <v>617</v>
      </c>
      <c r="F69" s="242">
        <f t="shared" si="3"/>
        <v>0</v>
      </c>
      <c r="G69" s="252">
        <v>0</v>
      </c>
      <c r="H69" s="302">
        <v>0</v>
      </c>
      <c r="I69" s="242">
        <f t="shared" si="4"/>
        <v>0</v>
      </c>
      <c r="J69" s="252">
        <v>0</v>
      </c>
      <c r="K69" s="302">
        <v>0</v>
      </c>
      <c r="L69" s="242">
        <f t="shared" si="5"/>
        <v>0</v>
      </c>
      <c r="M69" s="252">
        <v>0</v>
      </c>
      <c r="N69" s="302">
        <v>0</v>
      </c>
    </row>
    <row r="70" spans="1:14" ht="17.25">
      <c r="A70" s="27">
        <v>2313</v>
      </c>
      <c r="B70" s="31" t="s">
        <v>258</v>
      </c>
      <c r="C70" s="31" t="s">
        <v>201</v>
      </c>
      <c r="D70" s="236" t="s">
        <v>77</v>
      </c>
      <c r="E70" s="26" t="s">
        <v>618</v>
      </c>
      <c r="F70" s="242">
        <f t="shared" si="3"/>
        <v>0</v>
      </c>
      <c r="G70" s="252">
        <v>0</v>
      </c>
      <c r="H70" s="302">
        <v>0</v>
      </c>
      <c r="I70" s="242">
        <f t="shared" si="4"/>
        <v>0</v>
      </c>
      <c r="J70" s="252">
        <v>0</v>
      </c>
      <c r="K70" s="302">
        <v>0</v>
      </c>
      <c r="L70" s="242">
        <f t="shared" si="5"/>
        <v>0</v>
      </c>
      <c r="M70" s="252">
        <v>0</v>
      </c>
      <c r="N70" s="302">
        <v>0</v>
      </c>
    </row>
    <row r="71" spans="1:14" ht="17.25">
      <c r="A71" s="27">
        <v>2320</v>
      </c>
      <c r="B71" s="28" t="s">
        <v>258</v>
      </c>
      <c r="C71" s="28" t="s">
        <v>202</v>
      </c>
      <c r="D71" s="235" t="s">
        <v>200</v>
      </c>
      <c r="E71" s="29" t="s">
        <v>619</v>
      </c>
      <c r="F71" s="245">
        <f t="shared" si="3"/>
        <v>0</v>
      </c>
      <c r="G71" s="246">
        <f>G73</f>
        <v>0</v>
      </c>
      <c r="H71" s="247">
        <f>H73</f>
        <v>0</v>
      </c>
      <c r="I71" s="245">
        <f t="shared" si="4"/>
        <v>0</v>
      </c>
      <c r="J71" s="246">
        <f>J73</f>
        <v>0</v>
      </c>
      <c r="K71" s="247">
        <f>K73</f>
        <v>0</v>
      </c>
      <c r="L71" s="245">
        <f t="shared" si="5"/>
        <v>0</v>
      </c>
      <c r="M71" s="246">
        <f>M73</f>
        <v>0</v>
      </c>
      <c r="N71" s="247">
        <f>N73</f>
        <v>0</v>
      </c>
    </row>
    <row r="72" spans="1:14" s="30" customFormat="1" ht="15" customHeight="1">
      <c r="A72" s="27"/>
      <c r="B72" s="28"/>
      <c r="C72" s="28"/>
      <c r="D72" s="235"/>
      <c r="E72" s="26" t="s">
        <v>558</v>
      </c>
      <c r="F72" s="242"/>
      <c r="G72" s="250"/>
      <c r="H72" s="251"/>
      <c r="I72" s="242"/>
      <c r="J72" s="250"/>
      <c r="K72" s="251"/>
      <c r="L72" s="242"/>
      <c r="M72" s="250"/>
      <c r="N72" s="251"/>
    </row>
    <row r="73" spans="1:14" ht="17.25">
      <c r="A73" s="27">
        <v>2321</v>
      </c>
      <c r="B73" s="31" t="s">
        <v>258</v>
      </c>
      <c r="C73" s="31" t="s">
        <v>202</v>
      </c>
      <c r="D73" s="236" t="s">
        <v>201</v>
      </c>
      <c r="E73" s="26" t="s">
        <v>620</v>
      </c>
      <c r="F73" s="242">
        <f t="shared" si="3"/>
        <v>0</v>
      </c>
      <c r="G73" s="252">
        <v>0</v>
      </c>
      <c r="H73" s="302">
        <v>0</v>
      </c>
      <c r="I73" s="242">
        <f t="shared" si="4"/>
        <v>0</v>
      </c>
      <c r="J73" s="252">
        <v>0</v>
      </c>
      <c r="K73" s="302">
        <v>0</v>
      </c>
      <c r="L73" s="242">
        <f t="shared" si="5"/>
        <v>0</v>
      </c>
      <c r="M73" s="252">
        <v>0</v>
      </c>
      <c r="N73" s="302">
        <v>0</v>
      </c>
    </row>
    <row r="74" spans="1:14" ht="27">
      <c r="A74" s="27">
        <v>2330</v>
      </c>
      <c r="B74" s="28" t="s">
        <v>258</v>
      </c>
      <c r="C74" s="28" t="s">
        <v>77</v>
      </c>
      <c r="D74" s="235" t="s">
        <v>200</v>
      </c>
      <c r="E74" s="29" t="s">
        <v>621</v>
      </c>
      <c r="F74" s="245">
        <f t="shared" si="3"/>
        <v>0</v>
      </c>
      <c r="G74" s="246">
        <f>G76+G77</f>
        <v>0</v>
      </c>
      <c r="H74" s="247">
        <f>H76+H77</f>
        <v>0</v>
      </c>
      <c r="I74" s="245">
        <f t="shared" si="4"/>
        <v>0</v>
      </c>
      <c r="J74" s="246">
        <f>J76+J77</f>
        <v>0</v>
      </c>
      <c r="K74" s="247">
        <f>K76+K77</f>
        <v>0</v>
      </c>
      <c r="L74" s="245">
        <f t="shared" si="5"/>
        <v>0</v>
      </c>
      <c r="M74" s="246">
        <f>M76+M77</f>
        <v>0</v>
      </c>
      <c r="N74" s="247">
        <f>N76+N77</f>
        <v>0</v>
      </c>
    </row>
    <row r="75" spans="1:14" s="30" customFormat="1" ht="15" customHeight="1">
      <c r="A75" s="27"/>
      <c r="B75" s="28"/>
      <c r="C75" s="28"/>
      <c r="D75" s="235"/>
      <c r="E75" s="26" t="s">
        <v>558</v>
      </c>
      <c r="F75" s="242"/>
      <c r="G75" s="250"/>
      <c r="H75" s="251"/>
      <c r="I75" s="242"/>
      <c r="J75" s="250"/>
      <c r="K75" s="251"/>
      <c r="L75" s="242"/>
      <c r="M75" s="250"/>
      <c r="N75" s="251"/>
    </row>
    <row r="76" spans="1:14" ht="17.25">
      <c r="A76" s="27">
        <v>2331</v>
      </c>
      <c r="B76" s="31" t="s">
        <v>258</v>
      </c>
      <c r="C76" s="31" t="s">
        <v>77</v>
      </c>
      <c r="D76" s="236" t="s">
        <v>201</v>
      </c>
      <c r="E76" s="26" t="s">
        <v>622</v>
      </c>
      <c r="F76" s="242">
        <f t="shared" si="3"/>
        <v>0</v>
      </c>
      <c r="G76" s="252">
        <v>0</v>
      </c>
      <c r="H76" s="302">
        <v>0</v>
      </c>
      <c r="I76" s="242">
        <f t="shared" si="4"/>
        <v>0</v>
      </c>
      <c r="J76" s="252">
        <v>0</v>
      </c>
      <c r="K76" s="302">
        <v>0</v>
      </c>
      <c r="L76" s="242">
        <f t="shared" si="5"/>
        <v>0</v>
      </c>
      <c r="M76" s="252">
        <v>0</v>
      </c>
      <c r="N76" s="302">
        <v>0</v>
      </c>
    </row>
    <row r="77" spans="1:14" ht="17.25">
      <c r="A77" s="27">
        <v>2332</v>
      </c>
      <c r="B77" s="31" t="s">
        <v>258</v>
      </c>
      <c r="C77" s="31" t="s">
        <v>77</v>
      </c>
      <c r="D77" s="236" t="s">
        <v>202</v>
      </c>
      <c r="E77" s="26" t="s">
        <v>623</v>
      </c>
      <c r="F77" s="242">
        <f t="shared" si="3"/>
        <v>0</v>
      </c>
      <c r="G77" s="252">
        <v>0</v>
      </c>
      <c r="H77" s="302">
        <v>0</v>
      </c>
      <c r="I77" s="242">
        <f t="shared" si="4"/>
        <v>0</v>
      </c>
      <c r="J77" s="252">
        <v>0</v>
      </c>
      <c r="K77" s="302">
        <v>0</v>
      </c>
      <c r="L77" s="242">
        <f t="shared" si="5"/>
        <v>0</v>
      </c>
      <c r="M77" s="252">
        <v>0</v>
      </c>
      <c r="N77" s="302">
        <v>0</v>
      </c>
    </row>
    <row r="78" spans="1:14" ht="17.25">
      <c r="A78" s="27">
        <v>2340</v>
      </c>
      <c r="B78" s="28" t="s">
        <v>258</v>
      </c>
      <c r="C78" s="28" t="s">
        <v>551</v>
      </c>
      <c r="D78" s="235" t="s">
        <v>200</v>
      </c>
      <c r="E78" s="29" t="s">
        <v>624</v>
      </c>
      <c r="F78" s="245">
        <f t="shared" si="3"/>
        <v>0</v>
      </c>
      <c r="G78" s="246">
        <f>G80</f>
        <v>0</v>
      </c>
      <c r="H78" s="247">
        <f>H80</f>
        <v>0</v>
      </c>
      <c r="I78" s="245">
        <f t="shared" si="4"/>
        <v>0</v>
      </c>
      <c r="J78" s="246">
        <f>J80</f>
        <v>0</v>
      </c>
      <c r="K78" s="247">
        <f>K80</f>
        <v>0</v>
      </c>
      <c r="L78" s="245">
        <f t="shared" si="5"/>
        <v>0</v>
      </c>
      <c r="M78" s="246">
        <f>M80</f>
        <v>0</v>
      </c>
      <c r="N78" s="247">
        <f>N80</f>
        <v>0</v>
      </c>
    </row>
    <row r="79" spans="1:14" s="30" customFormat="1" ht="15" customHeight="1">
      <c r="A79" s="27"/>
      <c r="B79" s="28"/>
      <c r="C79" s="28"/>
      <c r="D79" s="235"/>
      <c r="E79" s="26" t="s">
        <v>558</v>
      </c>
      <c r="F79" s="242"/>
      <c r="G79" s="250"/>
      <c r="H79" s="251"/>
      <c r="I79" s="242"/>
      <c r="J79" s="250"/>
      <c r="K79" s="251"/>
      <c r="L79" s="242"/>
      <c r="M79" s="250"/>
      <c r="N79" s="251"/>
    </row>
    <row r="80" spans="1:14" ht="17.25">
      <c r="A80" s="27">
        <v>2341</v>
      </c>
      <c r="B80" s="31" t="s">
        <v>258</v>
      </c>
      <c r="C80" s="31" t="s">
        <v>551</v>
      </c>
      <c r="D80" s="236" t="s">
        <v>201</v>
      </c>
      <c r="E80" s="26" t="s">
        <v>624</v>
      </c>
      <c r="F80" s="242">
        <f t="shared" si="3"/>
        <v>0</v>
      </c>
      <c r="G80" s="252">
        <v>0</v>
      </c>
      <c r="H80" s="302">
        <v>0</v>
      </c>
      <c r="I80" s="242">
        <f t="shared" si="4"/>
        <v>0</v>
      </c>
      <c r="J80" s="252">
        <v>0</v>
      </c>
      <c r="K80" s="302">
        <v>0</v>
      </c>
      <c r="L80" s="242">
        <f t="shared" si="5"/>
        <v>0</v>
      </c>
      <c r="M80" s="252">
        <v>0</v>
      </c>
      <c r="N80" s="302">
        <v>0</v>
      </c>
    </row>
    <row r="81" spans="1:14" ht="17.25">
      <c r="A81" s="27">
        <v>2350</v>
      </c>
      <c r="B81" s="28" t="s">
        <v>258</v>
      </c>
      <c r="C81" s="28" t="s">
        <v>552</v>
      </c>
      <c r="D81" s="235" t="s">
        <v>200</v>
      </c>
      <c r="E81" s="29" t="s">
        <v>625</v>
      </c>
      <c r="F81" s="245">
        <f t="shared" si="3"/>
        <v>0</v>
      </c>
      <c r="G81" s="246">
        <f>G83</f>
        <v>0</v>
      </c>
      <c r="H81" s="247">
        <f>H83</f>
        <v>0</v>
      </c>
      <c r="I81" s="245">
        <f t="shared" si="4"/>
        <v>0</v>
      </c>
      <c r="J81" s="246">
        <f>J83</f>
        <v>0</v>
      </c>
      <c r="K81" s="247">
        <f>K83</f>
        <v>0</v>
      </c>
      <c r="L81" s="245">
        <f t="shared" si="5"/>
        <v>0</v>
      </c>
      <c r="M81" s="246">
        <f>M83</f>
        <v>0</v>
      </c>
      <c r="N81" s="247">
        <f>N83</f>
        <v>0</v>
      </c>
    </row>
    <row r="82" spans="1:14" s="30" customFormat="1" ht="15" customHeight="1">
      <c r="A82" s="27"/>
      <c r="B82" s="28"/>
      <c r="C82" s="28"/>
      <c r="D82" s="235"/>
      <c r="E82" s="26" t="s">
        <v>558</v>
      </c>
      <c r="F82" s="242"/>
      <c r="G82" s="250"/>
      <c r="H82" s="251"/>
      <c r="I82" s="242"/>
      <c r="J82" s="250"/>
      <c r="K82" s="251"/>
      <c r="L82" s="242"/>
      <c r="M82" s="250"/>
      <c r="N82" s="251"/>
    </row>
    <row r="83" spans="1:14" ht="17.25">
      <c r="A83" s="27">
        <v>2351</v>
      </c>
      <c r="B83" s="31" t="s">
        <v>258</v>
      </c>
      <c r="C83" s="31" t="s">
        <v>552</v>
      </c>
      <c r="D83" s="236" t="s">
        <v>201</v>
      </c>
      <c r="E83" s="26" t="s">
        <v>626</v>
      </c>
      <c r="F83" s="242">
        <f t="shared" si="3"/>
        <v>0</v>
      </c>
      <c r="G83" s="252">
        <v>0</v>
      </c>
      <c r="H83" s="302">
        <v>0</v>
      </c>
      <c r="I83" s="242">
        <f t="shared" si="4"/>
        <v>0</v>
      </c>
      <c r="J83" s="252">
        <v>0</v>
      </c>
      <c r="K83" s="302">
        <v>0</v>
      </c>
      <c r="L83" s="242">
        <f t="shared" si="5"/>
        <v>0</v>
      </c>
      <c r="M83" s="252">
        <v>0</v>
      </c>
      <c r="N83" s="302">
        <v>0</v>
      </c>
    </row>
    <row r="84" spans="1:14" ht="40.5">
      <c r="A84" s="27">
        <v>2360</v>
      </c>
      <c r="B84" s="28" t="s">
        <v>258</v>
      </c>
      <c r="C84" s="28" t="s">
        <v>553</v>
      </c>
      <c r="D84" s="235" t="s">
        <v>200</v>
      </c>
      <c r="E84" s="29" t="s">
        <v>627</v>
      </c>
      <c r="F84" s="245">
        <f t="shared" si="3"/>
        <v>0</v>
      </c>
      <c r="G84" s="246">
        <f>G86</f>
        <v>0</v>
      </c>
      <c r="H84" s="247">
        <f>H86</f>
        <v>0</v>
      </c>
      <c r="I84" s="245">
        <f t="shared" si="4"/>
        <v>0</v>
      </c>
      <c r="J84" s="246">
        <f>J86</f>
        <v>0</v>
      </c>
      <c r="K84" s="247">
        <f>K86</f>
        <v>0</v>
      </c>
      <c r="L84" s="245">
        <f t="shared" si="5"/>
        <v>0</v>
      </c>
      <c r="M84" s="246">
        <f>M86</f>
        <v>0</v>
      </c>
      <c r="N84" s="247">
        <f>N86</f>
        <v>0</v>
      </c>
    </row>
    <row r="85" spans="1:14" s="30" customFormat="1" ht="15" customHeight="1">
      <c r="A85" s="27"/>
      <c r="B85" s="28"/>
      <c r="C85" s="28"/>
      <c r="D85" s="235"/>
      <c r="E85" s="26" t="s">
        <v>558</v>
      </c>
      <c r="F85" s="242"/>
      <c r="G85" s="250"/>
      <c r="H85" s="251"/>
      <c r="I85" s="242"/>
      <c r="J85" s="250"/>
      <c r="K85" s="251"/>
      <c r="L85" s="242"/>
      <c r="M85" s="250"/>
      <c r="N85" s="251"/>
    </row>
    <row r="86" spans="1:14" ht="40.5">
      <c r="A86" s="27">
        <v>2361</v>
      </c>
      <c r="B86" s="31" t="s">
        <v>258</v>
      </c>
      <c r="C86" s="31" t="s">
        <v>553</v>
      </c>
      <c r="D86" s="236" t="s">
        <v>201</v>
      </c>
      <c r="E86" s="26" t="s">
        <v>627</v>
      </c>
      <c r="F86" s="242">
        <f t="shared" si="3"/>
        <v>0</v>
      </c>
      <c r="G86" s="252">
        <v>0</v>
      </c>
      <c r="H86" s="301">
        <v>0</v>
      </c>
      <c r="I86" s="242">
        <f t="shared" si="4"/>
        <v>0</v>
      </c>
      <c r="J86" s="252">
        <v>0</v>
      </c>
      <c r="K86" s="301">
        <v>0</v>
      </c>
      <c r="L86" s="242">
        <f t="shared" si="5"/>
        <v>0</v>
      </c>
      <c r="M86" s="252">
        <v>0</v>
      </c>
      <c r="N86" s="301">
        <v>0</v>
      </c>
    </row>
    <row r="87" spans="1:14" ht="40.5">
      <c r="A87" s="27">
        <v>2370</v>
      </c>
      <c r="B87" s="28" t="s">
        <v>258</v>
      </c>
      <c r="C87" s="28" t="s">
        <v>554</v>
      </c>
      <c r="D87" s="235" t="s">
        <v>200</v>
      </c>
      <c r="E87" s="29" t="s">
        <v>628</v>
      </c>
      <c r="F87" s="245">
        <f t="shared" si="3"/>
        <v>0</v>
      </c>
      <c r="G87" s="246">
        <f>G89</f>
        <v>0</v>
      </c>
      <c r="H87" s="247">
        <f>H89</f>
        <v>0</v>
      </c>
      <c r="I87" s="245">
        <f t="shared" si="4"/>
        <v>0</v>
      </c>
      <c r="J87" s="246">
        <f>J89</f>
        <v>0</v>
      </c>
      <c r="K87" s="247">
        <f>K89</f>
        <v>0</v>
      </c>
      <c r="L87" s="245">
        <f t="shared" si="5"/>
        <v>0</v>
      </c>
      <c r="M87" s="246">
        <f>M89</f>
        <v>0</v>
      </c>
      <c r="N87" s="247">
        <f>N89</f>
        <v>0</v>
      </c>
    </row>
    <row r="88" spans="1:14" s="30" customFormat="1" ht="15" customHeight="1">
      <c r="A88" s="27"/>
      <c r="B88" s="28"/>
      <c r="C88" s="28"/>
      <c r="D88" s="235"/>
      <c r="E88" s="26" t="s">
        <v>558</v>
      </c>
      <c r="F88" s="242"/>
      <c r="G88" s="250"/>
      <c r="H88" s="251"/>
      <c r="I88" s="242"/>
      <c r="J88" s="250"/>
      <c r="K88" s="251"/>
      <c r="L88" s="242"/>
      <c r="M88" s="250"/>
      <c r="N88" s="251"/>
    </row>
    <row r="89" spans="1:14" ht="40.5">
      <c r="A89" s="27">
        <v>2371</v>
      </c>
      <c r="B89" s="31" t="s">
        <v>258</v>
      </c>
      <c r="C89" s="31" t="s">
        <v>554</v>
      </c>
      <c r="D89" s="236" t="s">
        <v>201</v>
      </c>
      <c r="E89" s="26" t="s">
        <v>629</v>
      </c>
      <c r="F89" s="242">
        <f t="shared" si="3"/>
        <v>0</v>
      </c>
      <c r="G89" s="252">
        <v>0</v>
      </c>
      <c r="H89" s="302">
        <v>0</v>
      </c>
      <c r="I89" s="242">
        <f t="shared" si="4"/>
        <v>0</v>
      </c>
      <c r="J89" s="252">
        <v>0</v>
      </c>
      <c r="K89" s="302">
        <v>0</v>
      </c>
      <c r="L89" s="242">
        <f t="shared" si="5"/>
        <v>0</v>
      </c>
      <c r="M89" s="252">
        <v>0</v>
      </c>
      <c r="N89" s="302">
        <v>0</v>
      </c>
    </row>
    <row r="90" spans="1:14" s="25" customFormat="1" ht="76.5">
      <c r="A90" s="33">
        <v>2400</v>
      </c>
      <c r="B90" s="28" t="s">
        <v>259</v>
      </c>
      <c r="C90" s="28" t="s">
        <v>200</v>
      </c>
      <c r="D90" s="235" t="s">
        <v>200</v>
      </c>
      <c r="E90" s="34" t="s">
        <v>51</v>
      </c>
      <c r="F90" s="245">
        <f>G90+H90</f>
        <v>89403.7</v>
      </c>
      <c r="G90" s="246">
        <f>G92+G96+G102+G110+G115+G122+G125+G131+G140</f>
        <v>8000</v>
      </c>
      <c r="H90" s="247">
        <f>H92+H96+H102+H110+H115+H122+H125+H131+H140</f>
        <v>81403.7</v>
      </c>
      <c r="I90" s="245">
        <f>J90+K90</f>
        <v>89403.7</v>
      </c>
      <c r="J90" s="246">
        <f>J92+J96+J102+J110+J115+J122+J125+J131+J140</f>
        <v>8000</v>
      </c>
      <c r="K90" s="247">
        <f>K92+K96+K102+K110+K115+K122+K125+K131+K140</f>
        <v>81403.7</v>
      </c>
      <c r="L90" s="245">
        <f>M90+N90</f>
        <v>23543</v>
      </c>
      <c r="M90" s="246">
        <f>M92+M96+M102+M110+M115+M122+M125+M131+M140</f>
        <v>0</v>
      </c>
      <c r="N90" s="247">
        <f>N92+N96+N102+N110+N115+N122+N125+N131+N140</f>
        <v>23543</v>
      </c>
    </row>
    <row r="91" spans="1:14" ht="13.5" customHeight="1">
      <c r="A91" s="27"/>
      <c r="B91" s="28"/>
      <c r="C91" s="28"/>
      <c r="D91" s="235"/>
      <c r="E91" s="26" t="s">
        <v>556</v>
      </c>
      <c r="F91" s="242"/>
      <c r="G91" s="248"/>
      <c r="H91" s="249"/>
      <c r="I91" s="242"/>
      <c r="J91" s="248"/>
      <c r="K91" s="249"/>
      <c r="L91" s="242"/>
      <c r="M91" s="248"/>
      <c r="N91" s="249"/>
    </row>
    <row r="92" spans="1:14" ht="40.5">
      <c r="A92" s="27">
        <v>2410</v>
      </c>
      <c r="B92" s="28" t="s">
        <v>259</v>
      </c>
      <c r="C92" s="28" t="s">
        <v>201</v>
      </c>
      <c r="D92" s="235" t="s">
        <v>200</v>
      </c>
      <c r="E92" s="29" t="s">
        <v>630</v>
      </c>
      <c r="F92" s="245">
        <f aca="true" t="shared" si="6" ref="F92:F142">G92+H92</f>
        <v>0</v>
      </c>
      <c r="G92" s="246">
        <f>G94+G95</f>
        <v>0</v>
      </c>
      <c r="H92" s="247">
        <f>H94+H95</f>
        <v>0</v>
      </c>
      <c r="I92" s="245">
        <f aca="true" t="shared" si="7" ref="I92:I142">J92+K92</f>
        <v>0</v>
      </c>
      <c r="J92" s="246">
        <f>J94+J95</f>
        <v>0</v>
      </c>
      <c r="K92" s="247">
        <f>K94+K95</f>
        <v>0</v>
      </c>
      <c r="L92" s="245">
        <f aca="true" t="shared" si="8" ref="L92:L142">M92+N92</f>
        <v>0</v>
      </c>
      <c r="M92" s="246">
        <f>M94+M95</f>
        <v>0</v>
      </c>
      <c r="N92" s="247">
        <f>N94+N95</f>
        <v>0</v>
      </c>
    </row>
    <row r="93" spans="1:14" s="30" customFormat="1" ht="15" customHeight="1">
      <c r="A93" s="27"/>
      <c r="B93" s="28"/>
      <c r="C93" s="28"/>
      <c r="D93" s="235"/>
      <c r="E93" s="26" t="s">
        <v>558</v>
      </c>
      <c r="F93" s="242"/>
      <c r="G93" s="250"/>
      <c r="H93" s="251"/>
      <c r="I93" s="242"/>
      <c r="J93" s="250"/>
      <c r="K93" s="251"/>
      <c r="L93" s="242"/>
      <c r="M93" s="250"/>
      <c r="N93" s="251"/>
    </row>
    <row r="94" spans="1:14" ht="27">
      <c r="A94" s="27">
        <v>2411</v>
      </c>
      <c r="B94" s="31" t="s">
        <v>259</v>
      </c>
      <c r="C94" s="31" t="s">
        <v>201</v>
      </c>
      <c r="D94" s="236" t="s">
        <v>201</v>
      </c>
      <c r="E94" s="26" t="s">
        <v>631</v>
      </c>
      <c r="F94" s="242">
        <f t="shared" si="6"/>
        <v>0</v>
      </c>
      <c r="G94" s="252">
        <v>0</v>
      </c>
      <c r="H94" s="302">
        <v>0</v>
      </c>
      <c r="I94" s="242">
        <f t="shared" si="7"/>
        <v>0</v>
      </c>
      <c r="J94" s="252">
        <v>0</v>
      </c>
      <c r="K94" s="302">
        <v>0</v>
      </c>
      <c r="L94" s="242">
        <f t="shared" si="8"/>
        <v>0</v>
      </c>
      <c r="M94" s="252">
        <v>0</v>
      </c>
      <c r="N94" s="302">
        <v>0</v>
      </c>
    </row>
    <row r="95" spans="1:14" ht="27">
      <c r="A95" s="27">
        <v>2412</v>
      </c>
      <c r="B95" s="31" t="s">
        <v>259</v>
      </c>
      <c r="C95" s="31" t="s">
        <v>201</v>
      </c>
      <c r="D95" s="236" t="s">
        <v>202</v>
      </c>
      <c r="E95" s="26" t="s">
        <v>632</v>
      </c>
      <c r="F95" s="242">
        <f t="shared" si="6"/>
        <v>0</v>
      </c>
      <c r="G95" s="252">
        <v>0</v>
      </c>
      <c r="H95" s="302">
        <v>0</v>
      </c>
      <c r="I95" s="242">
        <f t="shared" si="7"/>
        <v>0</v>
      </c>
      <c r="J95" s="252">
        <v>0</v>
      </c>
      <c r="K95" s="302">
        <v>0</v>
      </c>
      <c r="L95" s="242">
        <f t="shared" si="8"/>
        <v>0</v>
      </c>
      <c r="M95" s="252">
        <v>0</v>
      </c>
      <c r="N95" s="302">
        <v>0</v>
      </c>
    </row>
    <row r="96" spans="1:14" ht="40.5">
      <c r="A96" s="27">
        <v>2420</v>
      </c>
      <c r="B96" s="28" t="s">
        <v>259</v>
      </c>
      <c r="C96" s="28" t="s">
        <v>202</v>
      </c>
      <c r="D96" s="235" t="s">
        <v>200</v>
      </c>
      <c r="E96" s="29" t="s">
        <v>633</v>
      </c>
      <c r="F96" s="245">
        <f t="shared" si="6"/>
        <v>0</v>
      </c>
      <c r="G96" s="246">
        <f>G98+G99+G100+G101</f>
        <v>0</v>
      </c>
      <c r="H96" s="247">
        <f>H98+H99+H100+H101</f>
        <v>0</v>
      </c>
      <c r="I96" s="245">
        <f t="shared" si="7"/>
        <v>0</v>
      </c>
      <c r="J96" s="246">
        <f>J98+J99+J100+J101</f>
        <v>0</v>
      </c>
      <c r="K96" s="247">
        <f>K98+K99+K100+K101</f>
        <v>0</v>
      </c>
      <c r="L96" s="245">
        <f t="shared" si="8"/>
        <v>0</v>
      </c>
      <c r="M96" s="246">
        <f>M98+M99+M100+M101</f>
        <v>0</v>
      </c>
      <c r="N96" s="247">
        <f>N98+N99+N100+N101</f>
        <v>0</v>
      </c>
    </row>
    <row r="97" spans="1:14" s="30" customFormat="1" ht="15" customHeight="1">
      <c r="A97" s="27"/>
      <c r="B97" s="28"/>
      <c r="C97" s="28"/>
      <c r="D97" s="235"/>
      <c r="E97" s="26" t="s">
        <v>558</v>
      </c>
      <c r="F97" s="242"/>
      <c r="G97" s="250"/>
      <c r="H97" s="251"/>
      <c r="I97" s="242"/>
      <c r="J97" s="250"/>
      <c r="K97" s="251"/>
      <c r="L97" s="242"/>
      <c r="M97" s="250"/>
      <c r="N97" s="251"/>
    </row>
    <row r="98" spans="1:14" ht="17.25">
      <c r="A98" s="27">
        <v>2421</v>
      </c>
      <c r="B98" s="31" t="s">
        <v>259</v>
      </c>
      <c r="C98" s="31" t="s">
        <v>202</v>
      </c>
      <c r="D98" s="236" t="s">
        <v>201</v>
      </c>
      <c r="E98" s="26" t="s">
        <v>634</v>
      </c>
      <c r="F98" s="242">
        <f t="shared" si="6"/>
        <v>0</v>
      </c>
      <c r="G98" s="252">
        <v>0</v>
      </c>
      <c r="H98" s="252">
        <v>0</v>
      </c>
      <c r="I98" s="242">
        <f t="shared" si="7"/>
        <v>0</v>
      </c>
      <c r="J98" s="252">
        <v>0</v>
      </c>
      <c r="K98" s="252">
        <v>0</v>
      </c>
      <c r="L98" s="242">
        <f t="shared" si="8"/>
        <v>0</v>
      </c>
      <c r="M98" s="252">
        <v>0</v>
      </c>
      <c r="N98" s="302">
        <v>0</v>
      </c>
    </row>
    <row r="99" spans="1:14" ht="17.25">
      <c r="A99" s="27">
        <v>2422</v>
      </c>
      <c r="B99" s="31" t="s">
        <v>259</v>
      </c>
      <c r="C99" s="31" t="s">
        <v>202</v>
      </c>
      <c r="D99" s="236" t="s">
        <v>202</v>
      </c>
      <c r="E99" s="26" t="s">
        <v>635</v>
      </c>
      <c r="F99" s="242">
        <f t="shared" si="6"/>
        <v>0</v>
      </c>
      <c r="G99" s="252">
        <v>0</v>
      </c>
      <c r="H99" s="252">
        <v>0</v>
      </c>
      <c r="I99" s="242">
        <f t="shared" si="7"/>
        <v>0</v>
      </c>
      <c r="J99" s="252">
        <v>0</v>
      </c>
      <c r="K99" s="252">
        <v>0</v>
      </c>
      <c r="L99" s="242">
        <f t="shared" si="8"/>
        <v>0</v>
      </c>
      <c r="M99" s="252">
        <v>0</v>
      </c>
      <c r="N99" s="302">
        <v>0</v>
      </c>
    </row>
    <row r="100" spans="1:14" ht="17.25">
      <c r="A100" s="27">
        <v>2423</v>
      </c>
      <c r="B100" s="31" t="s">
        <v>259</v>
      </c>
      <c r="C100" s="31" t="s">
        <v>202</v>
      </c>
      <c r="D100" s="236" t="s">
        <v>77</v>
      </c>
      <c r="E100" s="26" t="s">
        <v>636</v>
      </c>
      <c r="F100" s="242">
        <f t="shared" si="6"/>
        <v>0</v>
      </c>
      <c r="G100" s="252">
        <v>0</v>
      </c>
      <c r="H100" s="252">
        <v>0</v>
      </c>
      <c r="I100" s="242">
        <f t="shared" si="7"/>
        <v>0</v>
      </c>
      <c r="J100" s="252">
        <v>0</v>
      </c>
      <c r="K100" s="252">
        <v>0</v>
      </c>
      <c r="L100" s="242">
        <f t="shared" si="8"/>
        <v>0</v>
      </c>
      <c r="M100" s="252">
        <v>0</v>
      </c>
      <c r="N100" s="302">
        <v>0</v>
      </c>
    </row>
    <row r="101" spans="1:14" ht="17.25">
      <c r="A101" s="27">
        <v>2424</v>
      </c>
      <c r="B101" s="31" t="s">
        <v>259</v>
      </c>
      <c r="C101" s="31" t="s">
        <v>202</v>
      </c>
      <c r="D101" s="236" t="s">
        <v>551</v>
      </c>
      <c r="E101" s="26" t="s">
        <v>637</v>
      </c>
      <c r="F101" s="242">
        <f t="shared" si="6"/>
        <v>0</v>
      </c>
      <c r="G101" s="252">
        <v>0</v>
      </c>
      <c r="H101" s="252">
        <v>0</v>
      </c>
      <c r="I101" s="242">
        <f t="shared" si="7"/>
        <v>0</v>
      </c>
      <c r="J101" s="252">
        <v>0</v>
      </c>
      <c r="K101" s="252">
        <v>0</v>
      </c>
      <c r="L101" s="242">
        <f t="shared" si="8"/>
        <v>0</v>
      </c>
      <c r="M101" s="252">
        <v>0</v>
      </c>
      <c r="N101" s="302">
        <v>0</v>
      </c>
    </row>
    <row r="102" spans="1:14" ht="17.25">
      <c r="A102" s="27">
        <v>2430</v>
      </c>
      <c r="B102" s="28" t="s">
        <v>259</v>
      </c>
      <c r="C102" s="28" t="s">
        <v>77</v>
      </c>
      <c r="D102" s="235" t="s">
        <v>200</v>
      </c>
      <c r="E102" s="29" t="s">
        <v>638</v>
      </c>
      <c r="F102" s="245">
        <f t="shared" si="6"/>
        <v>47403.7</v>
      </c>
      <c r="G102" s="246">
        <f>G104+G105+G106+G107+G108+G109</f>
        <v>3000</v>
      </c>
      <c r="H102" s="247">
        <f>H104+H105+H106+H107+H108+H109</f>
        <v>44403.7</v>
      </c>
      <c r="I102" s="245">
        <f t="shared" si="7"/>
        <v>47403.7</v>
      </c>
      <c r="J102" s="246">
        <f>J104+J105+J106+J107+J108+J109</f>
        <v>3000</v>
      </c>
      <c r="K102" s="247">
        <f>K104+K105+K106+K107+K108+K109</f>
        <v>44403.7</v>
      </c>
      <c r="L102" s="245">
        <f t="shared" si="8"/>
        <v>23543</v>
      </c>
      <c r="M102" s="246">
        <f>M104+M105+M106+M107+M108+M109</f>
        <v>0</v>
      </c>
      <c r="N102" s="247">
        <f>N104+N105+N106+N107+N108+N109</f>
        <v>23543</v>
      </c>
    </row>
    <row r="103" spans="1:14" s="30" customFormat="1" ht="15" customHeight="1">
      <c r="A103" s="27"/>
      <c r="B103" s="28"/>
      <c r="C103" s="28"/>
      <c r="D103" s="235"/>
      <c r="E103" s="26" t="s">
        <v>558</v>
      </c>
      <c r="F103" s="242"/>
      <c r="G103" s="250"/>
      <c r="H103" s="251"/>
      <c r="I103" s="242"/>
      <c r="J103" s="250"/>
      <c r="K103" s="251"/>
      <c r="L103" s="242"/>
      <c r="M103" s="250"/>
      <c r="N103" s="251"/>
    </row>
    <row r="104" spans="1:14" ht="27">
      <c r="A104" s="27">
        <v>2431</v>
      </c>
      <c r="B104" s="31" t="s">
        <v>259</v>
      </c>
      <c r="C104" s="31" t="s">
        <v>77</v>
      </c>
      <c r="D104" s="236" t="s">
        <v>201</v>
      </c>
      <c r="E104" s="26" t="s">
        <v>639</v>
      </c>
      <c r="F104" s="242">
        <f t="shared" si="6"/>
        <v>0</v>
      </c>
      <c r="G104" s="252">
        <v>0</v>
      </c>
      <c r="H104" s="252">
        <v>0</v>
      </c>
      <c r="I104" s="242">
        <f t="shared" si="7"/>
        <v>0</v>
      </c>
      <c r="J104" s="252">
        <v>0</v>
      </c>
      <c r="K104" s="252">
        <v>0</v>
      </c>
      <c r="L104" s="242">
        <f t="shared" si="8"/>
        <v>0</v>
      </c>
      <c r="M104" s="252">
        <v>0</v>
      </c>
      <c r="N104" s="302">
        <v>0</v>
      </c>
    </row>
    <row r="105" spans="1:14" ht="17.25">
      <c r="A105" s="27">
        <v>2432</v>
      </c>
      <c r="B105" s="31" t="s">
        <v>259</v>
      </c>
      <c r="C105" s="31" t="s">
        <v>77</v>
      </c>
      <c r="D105" s="236" t="s">
        <v>202</v>
      </c>
      <c r="E105" s="26" t="s">
        <v>640</v>
      </c>
      <c r="F105" s="242">
        <f t="shared" si="6"/>
        <v>47403.7</v>
      </c>
      <c r="G105" s="252">
        <v>3000</v>
      </c>
      <c r="H105" s="252">
        <v>44403.7</v>
      </c>
      <c r="I105" s="242">
        <f t="shared" si="7"/>
        <v>47403.7</v>
      </c>
      <c r="J105" s="252">
        <v>3000</v>
      </c>
      <c r="K105" s="252">
        <v>44403.7</v>
      </c>
      <c r="L105" s="242">
        <f>M105+N105</f>
        <v>23543</v>
      </c>
      <c r="M105" s="252">
        <v>0</v>
      </c>
      <c r="N105" s="302">
        <v>23543</v>
      </c>
    </row>
    <row r="106" spans="1:14" ht="17.25">
      <c r="A106" s="27">
        <v>2433</v>
      </c>
      <c r="B106" s="31" t="s">
        <v>259</v>
      </c>
      <c r="C106" s="31" t="s">
        <v>77</v>
      </c>
      <c r="D106" s="236" t="s">
        <v>77</v>
      </c>
      <c r="E106" s="26" t="s">
        <v>641</v>
      </c>
      <c r="F106" s="242">
        <f t="shared" si="6"/>
        <v>0</v>
      </c>
      <c r="G106" s="252">
        <v>0</v>
      </c>
      <c r="H106" s="252">
        <v>0</v>
      </c>
      <c r="I106" s="242">
        <f t="shared" si="7"/>
        <v>0</v>
      </c>
      <c r="J106" s="252">
        <v>0</v>
      </c>
      <c r="K106" s="252">
        <v>0</v>
      </c>
      <c r="L106" s="242">
        <f t="shared" si="8"/>
        <v>0</v>
      </c>
      <c r="M106" s="252">
        <v>0</v>
      </c>
      <c r="N106" s="302">
        <v>0</v>
      </c>
    </row>
    <row r="107" spans="1:14" ht="17.25">
      <c r="A107" s="27">
        <v>2434</v>
      </c>
      <c r="B107" s="31" t="s">
        <v>259</v>
      </c>
      <c r="C107" s="31" t="s">
        <v>77</v>
      </c>
      <c r="D107" s="236" t="s">
        <v>551</v>
      </c>
      <c r="E107" s="26" t="s">
        <v>642</v>
      </c>
      <c r="F107" s="242">
        <f t="shared" si="6"/>
        <v>0</v>
      </c>
      <c r="G107" s="252">
        <v>0</v>
      </c>
      <c r="H107" s="252">
        <v>0</v>
      </c>
      <c r="I107" s="242">
        <f t="shared" si="7"/>
        <v>0</v>
      </c>
      <c r="J107" s="252">
        <v>0</v>
      </c>
      <c r="K107" s="252">
        <v>0</v>
      </c>
      <c r="L107" s="242">
        <f t="shared" si="8"/>
        <v>0</v>
      </c>
      <c r="M107" s="252">
        <v>0</v>
      </c>
      <c r="N107" s="302">
        <v>0</v>
      </c>
    </row>
    <row r="108" spans="1:14" ht="17.25">
      <c r="A108" s="27">
        <v>2435</v>
      </c>
      <c r="B108" s="31" t="s">
        <v>259</v>
      </c>
      <c r="C108" s="31" t="s">
        <v>77</v>
      </c>
      <c r="D108" s="236" t="s">
        <v>552</v>
      </c>
      <c r="E108" s="26" t="s">
        <v>643</v>
      </c>
      <c r="F108" s="242">
        <f t="shared" si="6"/>
        <v>0</v>
      </c>
      <c r="G108" s="252">
        <v>0</v>
      </c>
      <c r="H108" s="252">
        <v>0</v>
      </c>
      <c r="I108" s="242">
        <f t="shared" si="7"/>
        <v>0</v>
      </c>
      <c r="J108" s="252">
        <v>0</v>
      </c>
      <c r="K108" s="252">
        <v>0</v>
      </c>
      <c r="L108" s="242">
        <f t="shared" si="8"/>
        <v>0</v>
      </c>
      <c r="M108" s="252">
        <v>0</v>
      </c>
      <c r="N108" s="302">
        <v>0</v>
      </c>
    </row>
    <row r="109" spans="1:14" ht="17.25">
      <c r="A109" s="27">
        <v>2436</v>
      </c>
      <c r="B109" s="31" t="s">
        <v>259</v>
      </c>
      <c r="C109" s="31" t="s">
        <v>77</v>
      </c>
      <c r="D109" s="236" t="s">
        <v>553</v>
      </c>
      <c r="E109" s="26" t="s">
        <v>644</v>
      </c>
      <c r="F109" s="242">
        <f t="shared" si="6"/>
        <v>0</v>
      </c>
      <c r="G109" s="252">
        <v>0</v>
      </c>
      <c r="H109" s="252">
        <v>0</v>
      </c>
      <c r="I109" s="242">
        <f t="shared" si="7"/>
        <v>0</v>
      </c>
      <c r="J109" s="252">
        <v>0</v>
      </c>
      <c r="K109" s="252">
        <v>0</v>
      </c>
      <c r="L109" s="242">
        <f t="shared" si="8"/>
        <v>0</v>
      </c>
      <c r="M109" s="252">
        <v>0</v>
      </c>
      <c r="N109" s="302">
        <v>0</v>
      </c>
    </row>
    <row r="110" spans="1:14" ht="27">
      <c r="A110" s="27">
        <v>2440</v>
      </c>
      <c r="B110" s="28" t="s">
        <v>259</v>
      </c>
      <c r="C110" s="28" t="s">
        <v>551</v>
      </c>
      <c r="D110" s="235" t="s">
        <v>200</v>
      </c>
      <c r="E110" s="29" t="s">
        <v>645</v>
      </c>
      <c r="F110" s="245">
        <f t="shared" si="6"/>
        <v>0</v>
      </c>
      <c r="G110" s="246">
        <f>G112+G113+G114</f>
        <v>0</v>
      </c>
      <c r="H110" s="247">
        <f>H112+H113+H114</f>
        <v>0</v>
      </c>
      <c r="I110" s="245">
        <f t="shared" si="7"/>
        <v>0</v>
      </c>
      <c r="J110" s="246">
        <f>J112+J113+J114</f>
        <v>0</v>
      </c>
      <c r="K110" s="247">
        <f>K112+K113+K114</f>
        <v>0</v>
      </c>
      <c r="L110" s="245">
        <f t="shared" si="8"/>
        <v>0</v>
      </c>
      <c r="M110" s="246">
        <f>M112+M113+M114</f>
        <v>0</v>
      </c>
      <c r="N110" s="247">
        <f>N112+N113+N114</f>
        <v>0</v>
      </c>
    </row>
    <row r="111" spans="1:14" s="30" customFormat="1" ht="15" customHeight="1">
      <c r="A111" s="27"/>
      <c r="B111" s="28"/>
      <c r="C111" s="28"/>
      <c r="D111" s="235"/>
      <c r="E111" s="26" t="s">
        <v>558</v>
      </c>
      <c r="F111" s="242"/>
      <c r="G111" s="250"/>
      <c r="H111" s="251"/>
      <c r="I111" s="242"/>
      <c r="J111" s="250"/>
      <c r="K111" s="251"/>
      <c r="L111" s="242"/>
      <c r="M111" s="250"/>
      <c r="N111" s="251"/>
    </row>
    <row r="112" spans="1:14" ht="28.5" customHeight="1">
      <c r="A112" s="27">
        <v>2441</v>
      </c>
      <c r="B112" s="31" t="s">
        <v>259</v>
      </c>
      <c r="C112" s="31" t="s">
        <v>551</v>
      </c>
      <c r="D112" s="236" t="s">
        <v>201</v>
      </c>
      <c r="E112" s="26" t="s">
        <v>646</v>
      </c>
      <c r="F112" s="242">
        <f t="shared" si="6"/>
        <v>0</v>
      </c>
      <c r="G112" s="252">
        <v>0</v>
      </c>
      <c r="H112" s="302">
        <v>0</v>
      </c>
      <c r="I112" s="242">
        <f t="shared" si="7"/>
        <v>0</v>
      </c>
      <c r="J112" s="252">
        <v>0</v>
      </c>
      <c r="K112" s="302">
        <v>0</v>
      </c>
      <c r="L112" s="242">
        <f t="shared" si="8"/>
        <v>0</v>
      </c>
      <c r="M112" s="252">
        <v>0</v>
      </c>
      <c r="N112" s="302">
        <v>0</v>
      </c>
    </row>
    <row r="113" spans="1:14" ht="17.25">
      <c r="A113" s="27">
        <v>2442</v>
      </c>
      <c r="B113" s="31" t="s">
        <v>259</v>
      </c>
      <c r="C113" s="31" t="s">
        <v>551</v>
      </c>
      <c r="D113" s="236" t="s">
        <v>202</v>
      </c>
      <c r="E113" s="26" t="s">
        <v>647</v>
      </c>
      <c r="F113" s="242">
        <f t="shared" si="6"/>
        <v>0</v>
      </c>
      <c r="G113" s="252">
        <v>0</v>
      </c>
      <c r="H113" s="302">
        <v>0</v>
      </c>
      <c r="I113" s="242">
        <f t="shared" si="7"/>
        <v>0</v>
      </c>
      <c r="J113" s="252">
        <v>0</v>
      </c>
      <c r="K113" s="302">
        <v>0</v>
      </c>
      <c r="L113" s="242">
        <f t="shared" si="8"/>
        <v>0</v>
      </c>
      <c r="M113" s="252">
        <v>0</v>
      </c>
      <c r="N113" s="302">
        <v>0</v>
      </c>
    </row>
    <row r="114" spans="1:14" ht="17.25">
      <c r="A114" s="27">
        <v>2443</v>
      </c>
      <c r="B114" s="31" t="s">
        <v>259</v>
      </c>
      <c r="C114" s="31" t="s">
        <v>551</v>
      </c>
      <c r="D114" s="236" t="s">
        <v>77</v>
      </c>
      <c r="E114" s="26" t="s">
        <v>648</v>
      </c>
      <c r="F114" s="242">
        <f t="shared" si="6"/>
        <v>0</v>
      </c>
      <c r="G114" s="252">
        <v>0</v>
      </c>
      <c r="H114" s="302">
        <v>0</v>
      </c>
      <c r="I114" s="242">
        <f t="shared" si="7"/>
        <v>0</v>
      </c>
      <c r="J114" s="252">
        <v>0</v>
      </c>
      <c r="K114" s="302">
        <v>0</v>
      </c>
      <c r="L114" s="242">
        <f t="shared" si="8"/>
        <v>0</v>
      </c>
      <c r="M114" s="252">
        <v>0</v>
      </c>
      <c r="N114" s="302">
        <v>0</v>
      </c>
    </row>
    <row r="115" spans="1:14" ht="17.25">
      <c r="A115" s="27">
        <v>2450</v>
      </c>
      <c r="B115" s="28" t="s">
        <v>259</v>
      </c>
      <c r="C115" s="28" t="s">
        <v>552</v>
      </c>
      <c r="D115" s="235" t="s">
        <v>200</v>
      </c>
      <c r="E115" s="29" t="s">
        <v>649</v>
      </c>
      <c r="F115" s="245">
        <f t="shared" si="6"/>
        <v>42000</v>
      </c>
      <c r="G115" s="246">
        <f>G117+G118+G119+G121</f>
        <v>5000</v>
      </c>
      <c r="H115" s="247">
        <f>H117+H118+H119+H121</f>
        <v>37000</v>
      </c>
      <c r="I115" s="245">
        <f t="shared" si="7"/>
        <v>42000</v>
      </c>
      <c r="J115" s="246">
        <f>J117+J118+J119+J121</f>
        <v>5000</v>
      </c>
      <c r="K115" s="247">
        <f>K117+K118+K119+K121</f>
        <v>37000</v>
      </c>
      <c r="L115" s="245">
        <f t="shared" si="8"/>
        <v>0</v>
      </c>
      <c r="M115" s="246">
        <f>M117+M118+M119+M121</f>
        <v>0</v>
      </c>
      <c r="N115" s="247">
        <f>N117+N118+N119+N121</f>
        <v>0</v>
      </c>
    </row>
    <row r="116" spans="1:14" s="30" customFormat="1" ht="15" customHeight="1">
      <c r="A116" s="27"/>
      <c r="B116" s="28"/>
      <c r="C116" s="28"/>
      <c r="D116" s="235"/>
      <c r="E116" s="26" t="s">
        <v>558</v>
      </c>
      <c r="F116" s="242"/>
      <c r="G116" s="250"/>
      <c r="H116" s="251"/>
      <c r="I116" s="242"/>
      <c r="J116" s="250"/>
      <c r="K116" s="251"/>
      <c r="L116" s="242"/>
      <c r="M116" s="250"/>
      <c r="N116" s="251"/>
    </row>
    <row r="117" spans="1:14" ht="17.25">
      <c r="A117" s="27">
        <v>2451</v>
      </c>
      <c r="B117" s="31" t="s">
        <v>259</v>
      </c>
      <c r="C117" s="31" t="s">
        <v>552</v>
      </c>
      <c r="D117" s="236" t="s">
        <v>201</v>
      </c>
      <c r="E117" s="26" t="s">
        <v>650</v>
      </c>
      <c r="F117" s="242">
        <f t="shared" si="6"/>
        <v>42000</v>
      </c>
      <c r="G117" s="252">
        <v>5000</v>
      </c>
      <c r="H117" s="252">
        <v>37000</v>
      </c>
      <c r="I117" s="242">
        <f t="shared" si="7"/>
        <v>42000</v>
      </c>
      <c r="J117" s="252">
        <v>5000</v>
      </c>
      <c r="K117" s="252">
        <v>37000</v>
      </c>
      <c r="L117" s="242">
        <f t="shared" si="8"/>
        <v>0</v>
      </c>
      <c r="M117" s="252">
        <v>0</v>
      </c>
      <c r="N117" s="302">
        <v>0</v>
      </c>
    </row>
    <row r="118" spans="1:14" ht="17.25">
      <c r="A118" s="27">
        <v>2452</v>
      </c>
      <c r="B118" s="31" t="s">
        <v>259</v>
      </c>
      <c r="C118" s="31" t="s">
        <v>552</v>
      </c>
      <c r="D118" s="236" t="s">
        <v>202</v>
      </c>
      <c r="E118" s="26" t="s">
        <v>651</v>
      </c>
      <c r="F118" s="242">
        <f t="shared" si="6"/>
        <v>0</v>
      </c>
      <c r="G118" s="252">
        <v>0</v>
      </c>
      <c r="H118" s="252">
        <v>0</v>
      </c>
      <c r="I118" s="242">
        <f t="shared" si="7"/>
        <v>0</v>
      </c>
      <c r="J118" s="252">
        <v>0</v>
      </c>
      <c r="K118" s="252">
        <v>0</v>
      </c>
      <c r="L118" s="242">
        <f t="shared" si="8"/>
        <v>0</v>
      </c>
      <c r="M118" s="252">
        <v>0</v>
      </c>
      <c r="N118" s="302">
        <v>0</v>
      </c>
    </row>
    <row r="119" spans="1:14" ht="17.25">
      <c r="A119" s="27">
        <v>2453</v>
      </c>
      <c r="B119" s="31" t="s">
        <v>259</v>
      </c>
      <c r="C119" s="31" t="s">
        <v>552</v>
      </c>
      <c r="D119" s="236" t="s">
        <v>77</v>
      </c>
      <c r="E119" s="26" t="s">
        <v>652</v>
      </c>
      <c r="F119" s="242">
        <f t="shared" si="6"/>
        <v>0</v>
      </c>
      <c r="G119" s="252">
        <v>0</v>
      </c>
      <c r="H119" s="252">
        <v>0</v>
      </c>
      <c r="I119" s="242">
        <f t="shared" si="7"/>
        <v>0</v>
      </c>
      <c r="J119" s="252">
        <v>0</v>
      </c>
      <c r="K119" s="252">
        <v>0</v>
      </c>
      <c r="L119" s="242">
        <f t="shared" si="8"/>
        <v>0</v>
      </c>
      <c r="M119" s="252">
        <v>0</v>
      </c>
      <c r="N119" s="302">
        <v>0</v>
      </c>
    </row>
    <row r="120" spans="1:14" ht="17.25">
      <c r="A120" s="27">
        <v>2454</v>
      </c>
      <c r="B120" s="31" t="s">
        <v>259</v>
      </c>
      <c r="C120" s="31" t="s">
        <v>552</v>
      </c>
      <c r="D120" s="236" t="s">
        <v>551</v>
      </c>
      <c r="E120" s="26" t="s">
        <v>653</v>
      </c>
      <c r="F120" s="242">
        <f t="shared" si="6"/>
        <v>0</v>
      </c>
      <c r="G120" s="252">
        <v>0</v>
      </c>
      <c r="H120" s="252">
        <v>0</v>
      </c>
      <c r="I120" s="242">
        <f t="shared" si="7"/>
        <v>0</v>
      </c>
      <c r="J120" s="252">
        <v>0</v>
      </c>
      <c r="K120" s="252">
        <v>0</v>
      </c>
      <c r="L120" s="242">
        <f t="shared" si="8"/>
        <v>0</v>
      </c>
      <c r="M120" s="252">
        <v>0</v>
      </c>
      <c r="N120" s="302">
        <v>0</v>
      </c>
    </row>
    <row r="121" spans="1:14" ht="17.25">
      <c r="A121" s="27">
        <v>2455</v>
      </c>
      <c r="B121" s="31" t="s">
        <v>259</v>
      </c>
      <c r="C121" s="31" t="s">
        <v>552</v>
      </c>
      <c r="D121" s="236" t="s">
        <v>552</v>
      </c>
      <c r="E121" s="26" t="s">
        <v>654</v>
      </c>
      <c r="F121" s="242">
        <f t="shared" si="6"/>
        <v>0</v>
      </c>
      <c r="G121" s="252">
        <v>0</v>
      </c>
      <c r="H121" s="252">
        <v>0</v>
      </c>
      <c r="I121" s="242">
        <f t="shared" si="7"/>
        <v>0</v>
      </c>
      <c r="J121" s="252">
        <v>0</v>
      </c>
      <c r="K121" s="252">
        <v>0</v>
      </c>
      <c r="L121" s="242">
        <f t="shared" si="8"/>
        <v>0</v>
      </c>
      <c r="M121" s="252">
        <v>0</v>
      </c>
      <c r="N121" s="302">
        <v>0</v>
      </c>
    </row>
    <row r="122" spans="1:14" ht="17.25">
      <c r="A122" s="27">
        <v>2460</v>
      </c>
      <c r="B122" s="28" t="s">
        <v>259</v>
      </c>
      <c r="C122" s="28" t="s">
        <v>553</v>
      </c>
      <c r="D122" s="235" t="s">
        <v>200</v>
      </c>
      <c r="E122" s="29" t="s">
        <v>655</v>
      </c>
      <c r="F122" s="245">
        <f t="shared" si="6"/>
        <v>0</v>
      </c>
      <c r="G122" s="246">
        <f>G124</f>
        <v>0</v>
      </c>
      <c r="H122" s="247">
        <f>H124</f>
        <v>0</v>
      </c>
      <c r="I122" s="245">
        <f t="shared" si="7"/>
        <v>0</v>
      </c>
      <c r="J122" s="246">
        <f>J124</f>
        <v>0</v>
      </c>
      <c r="K122" s="247">
        <f>K124</f>
        <v>0</v>
      </c>
      <c r="L122" s="245">
        <f t="shared" si="8"/>
        <v>0</v>
      </c>
      <c r="M122" s="246">
        <f>M124</f>
        <v>0</v>
      </c>
      <c r="N122" s="247">
        <f>N124</f>
        <v>0</v>
      </c>
    </row>
    <row r="123" spans="1:14" s="30" customFormat="1" ht="15" customHeight="1">
      <c r="A123" s="27"/>
      <c r="B123" s="28"/>
      <c r="C123" s="28"/>
      <c r="D123" s="235"/>
      <c r="E123" s="26" t="s">
        <v>558</v>
      </c>
      <c r="F123" s="242"/>
      <c r="G123" s="250"/>
      <c r="H123" s="251"/>
      <c r="I123" s="242"/>
      <c r="J123" s="250"/>
      <c r="K123" s="251"/>
      <c r="L123" s="242"/>
      <c r="M123" s="250"/>
      <c r="N123" s="251"/>
    </row>
    <row r="124" spans="1:14" ht="17.25">
      <c r="A124" s="27">
        <v>2461</v>
      </c>
      <c r="B124" s="31" t="s">
        <v>259</v>
      </c>
      <c r="C124" s="31" t="s">
        <v>553</v>
      </c>
      <c r="D124" s="236" t="s">
        <v>201</v>
      </c>
      <c r="E124" s="26" t="s">
        <v>656</v>
      </c>
      <c r="F124" s="242">
        <f t="shared" si="6"/>
        <v>0</v>
      </c>
      <c r="G124" s="252">
        <v>0</v>
      </c>
      <c r="H124" s="302">
        <v>0</v>
      </c>
      <c r="I124" s="242">
        <f t="shared" si="7"/>
        <v>0</v>
      </c>
      <c r="J124" s="252">
        <v>0</v>
      </c>
      <c r="K124" s="302">
        <v>0</v>
      </c>
      <c r="L124" s="242">
        <f t="shared" si="8"/>
        <v>0</v>
      </c>
      <c r="M124" s="252">
        <v>0</v>
      </c>
      <c r="N124" s="302">
        <v>0</v>
      </c>
    </row>
    <row r="125" spans="1:14" ht="17.25">
      <c r="A125" s="27">
        <v>2470</v>
      </c>
      <c r="B125" s="28" t="s">
        <v>259</v>
      </c>
      <c r="C125" s="28" t="s">
        <v>554</v>
      </c>
      <c r="D125" s="235" t="s">
        <v>200</v>
      </c>
      <c r="E125" s="29" t="s">
        <v>657</v>
      </c>
      <c r="F125" s="245">
        <f t="shared" si="6"/>
        <v>0</v>
      </c>
      <c r="G125" s="246">
        <f>G127+G128+G129+G130</f>
        <v>0</v>
      </c>
      <c r="H125" s="247">
        <f>H127+H128+H129+H130</f>
        <v>0</v>
      </c>
      <c r="I125" s="245">
        <f t="shared" si="7"/>
        <v>0</v>
      </c>
      <c r="J125" s="246">
        <f>J127+J128+J129+J130</f>
        <v>0</v>
      </c>
      <c r="K125" s="247">
        <f>K127+K128+K129+K130</f>
        <v>0</v>
      </c>
      <c r="L125" s="245">
        <f t="shared" si="8"/>
        <v>0</v>
      </c>
      <c r="M125" s="246">
        <f>M127+M128+M129+M130</f>
        <v>0</v>
      </c>
      <c r="N125" s="247">
        <f>N127+N128+N129+N130</f>
        <v>0</v>
      </c>
    </row>
    <row r="126" spans="1:14" s="30" customFormat="1" ht="15" customHeight="1">
      <c r="A126" s="27"/>
      <c r="B126" s="28"/>
      <c r="C126" s="28"/>
      <c r="D126" s="235"/>
      <c r="E126" s="26" t="s">
        <v>558</v>
      </c>
      <c r="F126" s="242"/>
      <c r="G126" s="250"/>
      <c r="H126" s="251"/>
      <c r="I126" s="242"/>
      <c r="J126" s="250"/>
      <c r="K126" s="251"/>
      <c r="L126" s="242"/>
      <c r="M126" s="250"/>
      <c r="N126" s="251"/>
    </row>
    <row r="127" spans="1:14" ht="40.5">
      <c r="A127" s="27">
        <v>2471</v>
      </c>
      <c r="B127" s="31" t="s">
        <v>259</v>
      </c>
      <c r="C127" s="31" t="s">
        <v>554</v>
      </c>
      <c r="D127" s="236" t="s">
        <v>201</v>
      </c>
      <c r="E127" s="26" t="s">
        <v>658</v>
      </c>
      <c r="F127" s="242">
        <f t="shared" si="6"/>
        <v>0</v>
      </c>
      <c r="G127" s="252">
        <v>0</v>
      </c>
      <c r="H127" s="302">
        <v>0</v>
      </c>
      <c r="I127" s="242">
        <f t="shared" si="7"/>
        <v>0</v>
      </c>
      <c r="J127" s="252">
        <v>0</v>
      </c>
      <c r="K127" s="302">
        <v>0</v>
      </c>
      <c r="L127" s="242">
        <f t="shared" si="8"/>
        <v>0</v>
      </c>
      <c r="M127" s="252">
        <v>0</v>
      </c>
      <c r="N127" s="302">
        <v>0</v>
      </c>
    </row>
    <row r="128" spans="1:14" ht="27">
      <c r="A128" s="27">
        <v>2472</v>
      </c>
      <c r="B128" s="31" t="s">
        <v>259</v>
      </c>
      <c r="C128" s="31" t="s">
        <v>554</v>
      </c>
      <c r="D128" s="236" t="s">
        <v>202</v>
      </c>
      <c r="E128" s="26" t="s">
        <v>659</v>
      </c>
      <c r="F128" s="242">
        <f t="shared" si="6"/>
        <v>0</v>
      </c>
      <c r="G128" s="252">
        <v>0</v>
      </c>
      <c r="H128" s="302">
        <v>0</v>
      </c>
      <c r="I128" s="242">
        <f t="shared" si="7"/>
        <v>0</v>
      </c>
      <c r="J128" s="252">
        <v>0</v>
      </c>
      <c r="K128" s="302">
        <v>0</v>
      </c>
      <c r="L128" s="242">
        <f t="shared" si="8"/>
        <v>0</v>
      </c>
      <c r="M128" s="252">
        <v>0</v>
      </c>
      <c r="N128" s="302">
        <v>0</v>
      </c>
    </row>
    <row r="129" spans="1:14" ht="17.25">
      <c r="A129" s="27">
        <v>2473</v>
      </c>
      <c r="B129" s="31" t="s">
        <v>259</v>
      </c>
      <c r="C129" s="31" t="s">
        <v>554</v>
      </c>
      <c r="D129" s="236" t="s">
        <v>77</v>
      </c>
      <c r="E129" s="26" t="s">
        <v>660</v>
      </c>
      <c r="F129" s="242">
        <f t="shared" si="6"/>
        <v>0</v>
      </c>
      <c r="G129" s="252">
        <v>0</v>
      </c>
      <c r="H129" s="302">
        <v>0</v>
      </c>
      <c r="I129" s="242">
        <f t="shared" si="7"/>
        <v>0</v>
      </c>
      <c r="J129" s="252">
        <v>0</v>
      </c>
      <c r="K129" s="302">
        <v>0</v>
      </c>
      <c r="L129" s="242">
        <f t="shared" si="8"/>
        <v>0</v>
      </c>
      <c r="M129" s="252">
        <v>0</v>
      </c>
      <c r="N129" s="302">
        <v>0</v>
      </c>
    </row>
    <row r="130" spans="1:14" ht="17.25">
      <c r="A130" s="27">
        <v>2474</v>
      </c>
      <c r="B130" s="31" t="s">
        <v>259</v>
      </c>
      <c r="C130" s="31" t="s">
        <v>554</v>
      </c>
      <c r="D130" s="236" t="s">
        <v>551</v>
      </c>
      <c r="E130" s="26" t="s">
        <v>661</v>
      </c>
      <c r="F130" s="242">
        <f t="shared" si="6"/>
        <v>0</v>
      </c>
      <c r="G130" s="252">
        <v>0</v>
      </c>
      <c r="H130" s="302">
        <v>0</v>
      </c>
      <c r="I130" s="242">
        <f t="shared" si="7"/>
        <v>0</v>
      </c>
      <c r="J130" s="252">
        <v>0</v>
      </c>
      <c r="K130" s="302">
        <v>0</v>
      </c>
      <c r="L130" s="242">
        <f t="shared" si="8"/>
        <v>0</v>
      </c>
      <c r="M130" s="252">
        <v>0</v>
      </c>
      <c r="N130" s="302">
        <v>0</v>
      </c>
    </row>
    <row r="131" spans="1:14" ht="40.5">
      <c r="A131" s="27">
        <v>2480</v>
      </c>
      <c r="B131" s="28" t="s">
        <v>259</v>
      </c>
      <c r="C131" s="28" t="s">
        <v>555</v>
      </c>
      <c r="D131" s="235" t="s">
        <v>200</v>
      </c>
      <c r="E131" s="29" t="s">
        <v>662</v>
      </c>
      <c r="F131" s="245">
        <f t="shared" si="6"/>
        <v>0</v>
      </c>
      <c r="G131" s="246">
        <f>G133+G134+G135+G136+G137+G138+G139</f>
        <v>0</v>
      </c>
      <c r="H131" s="247">
        <f>H133+H134+H135+H136+H137+H138+H139</f>
        <v>0</v>
      </c>
      <c r="I131" s="245">
        <f t="shared" si="7"/>
        <v>0</v>
      </c>
      <c r="J131" s="246">
        <f>J133+J134+J135+J136+J137+J138+J139</f>
        <v>0</v>
      </c>
      <c r="K131" s="247">
        <f>K133+K134+K135+K136+K137+K138+K139</f>
        <v>0</v>
      </c>
      <c r="L131" s="245">
        <f t="shared" si="8"/>
        <v>0</v>
      </c>
      <c r="M131" s="246">
        <f>M133+M134+M135+M136+M137+M138+M139</f>
        <v>0</v>
      </c>
      <c r="N131" s="247">
        <f>N133+N134+N135+N136+N137+N138+N139</f>
        <v>0</v>
      </c>
    </row>
    <row r="132" spans="1:14" s="30" customFormat="1" ht="15" customHeight="1">
      <c r="A132" s="27"/>
      <c r="B132" s="28"/>
      <c r="C132" s="28"/>
      <c r="D132" s="235"/>
      <c r="E132" s="26" t="s">
        <v>558</v>
      </c>
      <c r="F132" s="242"/>
      <c r="G132" s="250"/>
      <c r="H132" s="251"/>
      <c r="I132" s="242"/>
      <c r="J132" s="250"/>
      <c r="K132" s="251"/>
      <c r="L132" s="242"/>
      <c r="M132" s="250"/>
      <c r="N132" s="251"/>
    </row>
    <row r="133" spans="1:14" ht="54">
      <c r="A133" s="27">
        <v>2481</v>
      </c>
      <c r="B133" s="31" t="s">
        <v>259</v>
      </c>
      <c r="C133" s="31" t="s">
        <v>555</v>
      </c>
      <c r="D133" s="236" t="s">
        <v>201</v>
      </c>
      <c r="E133" s="26" t="s">
        <v>668</v>
      </c>
      <c r="F133" s="242">
        <f t="shared" si="6"/>
        <v>0</v>
      </c>
      <c r="G133" s="252">
        <v>0</v>
      </c>
      <c r="H133" s="302">
        <v>0</v>
      </c>
      <c r="I133" s="242">
        <f t="shared" si="7"/>
        <v>0</v>
      </c>
      <c r="J133" s="252">
        <v>0</v>
      </c>
      <c r="K133" s="302">
        <v>0</v>
      </c>
      <c r="L133" s="242">
        <f t="shared" si="8"/>
        <v>0</v>
      </c>
      <c r="M133" s="252">
        <v>0</v>
      </c>
      <c r="N133" s="302">
        <v>0</v>
      </c>
    </row>
    <row r="134" spans="1:14" ht="54">
      <c r="A134" s="27">
        <v>2482</v>
      </c>
      <c r="B134" s="31" t="s">
        <v>259</v>
      </c>
      <c r="C134" s="31" t="s">
        <v>555</v>
      </c>
      <c r="D134" s="236" t="s">
        <v>202</v>
      </c>
      <c r="E134" s="26" t="s">
        <v>669</v>
      </c>
      <c r="F134" s="242">
        <f t="shared" si="6"/>
        <v>0</v>
      </c>
      <c r="G134" s="252">
        <v>0</v>
      </c>
      <c r="H134" s="302">
        <v>0</v>
      </c>
      <c r="I134" s="242">
        <f t="shared" si="7"/>
        <v>0</v>
      </c>
      <c r="J134" s="252">
        <v>0</v>
      </c>
      <c r="K134" s="302">
        <v>0</v>
      </c>
      <c r="L134" s="242">
        <f t="shared" si="8"/>
        <v>0</v>
      </c>
      <c r="M134" s="252">
        <v>0</v>
      </c>
      <c r="N134" s="302">
        <v>0</v>
      </c>
    </row>
    <row r="135" spans="1:14" ht="40.5">
      <c r="A135" s="27">
        <v>2483</v>
      </c>
      <c r="B135" s="31" t="s">
        <v>259</v>
      </c>
      <c r="C135" s="31" t="s">
        <v>555</v>
      </c>
      <c r="D135" s="236" t="s">
        <v>77</v>
      </c>
      <c r="E135" s="26" t="s">
        <v>670</v>
      </c>
      <c r="F135" s="242">
        <f t="shared" si="6"/>
        <v>0</v>
      </c>
      <c r="G135" s="252">
        <v>0</v>
      </c>
      <c r="H135" s="302">
        <v>0</v>
      </c>
      <c r="I135" s="242">
        <f t="shared" si="7"/>
        <v>0</v>
      </c>
      <c r="J135" s="252">
        <v>0</v>
      </c>
      <c r="K135" s="302">
        <v>0</v>
      </c>
      <c r="L135" s="242">
        <f t="shared" si="8"/>
        <v>0</v>
      </c>
      <c r="M135" s="252">
        <v>0</v>
      </c>
      <c r="N135" s="302">
        <v>0</v>
      </c>
    </row>
    <row r="136" spans="1:14" ht="54">
      <c r="A136" s="27">
        <v>2484</v>
      </c>
      <c r="B136" s="31" t="s">
        <v>259</v>
      </c>
      <c r="C136" s="31" t="s">
        <v>555</v>
      </c>
      <c r="D136" s="236" t="s">
        <v>551</v>
      </c>
      <c r="E136" s="26" t="s">
        <v>671</v>
      </c>
      <c r="F136" s="242">
        <f t="shared" si="6"/>
        <v>0</v>
      </c>
      <c r="G136" s="252">
        <v>0</v>
      </c>
      <c r="H136" s="302">
        <v>0</v>
      </c>
      <c r="I136" s="242">
        <f t="shared" si="7"/>
        <v>0</v>
      </c>
      <c r="J136" s="252">
        <v>0</v>
      </c>
      <c r="K136" s="302">
        <v>0</v>
      </c>
      <c r="L136" s="242">
        <f t="shared" si="8"/>
        <v>0</v>
      </c>
      <c r="M136" s="252">
        <v>0</v>
      </c>
      <c r="N136" s="302">
        <v>0</v>
      </c>
    </row>
    <row r="137" spans="1:14" ht="27">
      <c r="A137" s="27">
        <v>2485</v>
      </c>
      <c r="B137" s="31" t="s">
        <v>259</v>
      </c>
      <c r="C137" s="31" t="s">
        <v>555</v>
      </c>
      <c r="D137" s="236" t="s">
        <v>552</v>
      </c>
      <c r="E137" s="26" t="s">
        <v>700</v>
      </c>
      <c r="F137" s="242">
        <f t="shared" si="6"/>
        <v>0</v>
      </c>
      <c r="G137" s="252">
        <v>0</v>
      </c>
      <c r="H137" s="302">
        <v>0</v>
      </c>
      <c r="I137" s="242">
        <f t="shared" si="7"/>
        <v>0</v>
      </c>
      <c r="J137" s="252">
        <v>0</v>
      </c>
      <c r="K137" s="302">
        <v>0</v>
      </c>
      <c r="L137" s="242">
        <f t="shared" si="8"/>
        <v>0</v>
      </c>
      <c r="M137" s="252">
        <v>0</v>
      </c>
      <c r="N137" s="302">
        <v>0</v>
      </c>
    </row>
    <row r="138" spans="1:14" ht="27">
      <c r="A138" s="27">
        <v>2486</v>
      </c>
      <c r="B138" s="31" t="s">
        <v>259</v>
      </c>
      <c r="C138" s="31" t="s">
        <v>555</v>
      </c>
      <c r="D138" s="236" t="s">
        <v>553</v>
      </c>
      <c r="E138" s="26" t="s">
        <v>701</v>
      </c>
      <c r="F138" s="242">
        <f t="shared" si="6"/>
        <v>0</v>
      </c>
      <c r="G138" s="252">
        <v>0</v>
      </c>
      <c r="H138" s="302">
        <v>0</v>
      </c>
      <c r="I138" s="242">
        <f t="shared" si="7"/>
        <v>0</v>
      </c>
      <c r="J138" s="252">
        <v>0</v>
      </c>
      <c r="K138" s="302">
        <v>0</v>
      </c>
      <c r="L138" s="242">
        <f t="shared" si="8"/>
        <v>0</v>
      </c>
      <c r="M138" s="252">
        <v>0</v>
      </c>
      <c r="N138" s="302">
        <v>0</v>
      </c>
    </row>
    <row r="139" spans="1:14" ht="40.5">
      <c r="A139" s="27">
        <v>2487</v>
      </c>
      <c r="B139" s="31" t="s">
        <v>259</v>
      </c>
      <c r="C139" s="31" t="s">
        <v>555</v>
      </c>
      <c r="D139" s="236" t="s">
        <v>554</v>
      </c>
      <c r="E139" s="26" t="s">
        <v>702</v>
      </c>
      <c r="F139" s="242">
        <f t="shared" si="6"/>
        <v>0</v>
      </c>
      <c r="G139" s="252">
        <v>0</v>
      </c>
      <c r="H139" s="302">
        <v>0</v>
      </c>
      <c r="I139" s="242">
        <f t="shared" si="7"/>
        <v>0</v>
      </c>
      <c r="J139" s="252">
        <v>0</v>
      </c>
      <c r="K139" s="302">
        <v>0</v>
      </c>
      <c r="L139" s="242">
        <f t="shared" si="8"/>
        <v>0</v>
      </c>
      <c r="M139" s="252">
        <v>0</v>
      </c>
      <c r="N139" s="302">
        <v>0</v>
      </c>
    </row>
    <row r="140" spans="1:14" ht="27">
      <c r="A140" s="27">
        <v>2490</v>
      </c>
      <c r="B140" s="28" t="s">
        <v>259</v>
      </c>
      <c r="C140" s="28" t="s">
        <v>703</v>
      </c>
      <c r="D140" s="235" t="s">
        <v>200</v>
      </c>
      <c r="E140" s="29" t="s">
        <v>704</v>
      </c>
      <c r="F140" s="245">
        <f t="shared" si="6"/>
        <v>0</v>
      </c>
      <c r="G140" s="246">
        <f>G142</f>
        <v>0</v>
      </c>
      <c r="H140" s="247">
        <f>H142</f>
        <v>0</v>
      </c>
      <c r="I140" s="245">
        <f t="shared" si="7"/>
        <v>0</v>
      </c>
      <c r="J140" s="246">
        <f>J142</f>
        <v>0</v>
      </c>
      <c r="K140" s="247">
        <f>K142</f>
        <v>0</v>
      </c>
      <c r="L140" s="245">
        <f t="shared" si="8"/>
        <v>0</v>
      </c>
      <c r="M140" s="246">
        <f>M142</f>
        <v>0</v>
      </c>
      <c r="N140" s="247">
        <f>N142</f>
        <v>0</v>
      </c>
    </row>
    <row r="141" spans="1:14" s="30" customFormat="1" ht="15" customHeight="1">
      <c r="A141" s="27"/>
      <c r="B141" s="28"/>
      <c r="C141" s="28"/>
      <c r="D141" s="235"/>
      <c r="E141" s="26" t="s">
        <v>558</v>
      </c>
      <c r="F141" s="242"/>
      <c r="G141" s="250"/>
      <c r="H141" s="251"/>
      <c r="I141" s="242"/>
      <c r="J141" s="250"/>
      <c r="K141" s="251"/>
      <c r="L141" s="242"/>
      <c r="M141" s="250"/>
      <c r="N141" s="251"/>
    </row>
    <row r="142" spans="1:14" ht="27">
      <c r="A142" s="27">
        <v>2491</v>
      </c>
      <c r="B142" s="31" t="s">
        <v>259</v>
      </c>
      <c r="C142" s="31" t="s">
        <v>703</v>
      </c>
      <c r="D142" s="236" t="s">
        <v>201</v>
      </c>
      <c r="E142" s="26" t="s">
        <v>704</v>
      </c>
      <c r="F142" s="242">
        <f t="shared" si="6"/>
        <v>0</v>
      </c>
      <c r="G142" s="252">
        <v>0</v>
      </c>
      <c r="H142" s="252">
        <v>0</v>
      </c>
      <c r="I142" s="242">
        <f t="shared" si="7"/>
        <v>0</v>
      </c>
      <c r="J142" s="252">
        <v>0</v>
      </c>
      <c r="K142" s="252">
        <v>0</v>
      </c>
      <c r="L142" s="242">
        <f t="shared" si="8"/>
        <v>0</v>
      </c>
      <c r="M142" s="252">
        <v>0</v>
      </c>
      <c r="N142" s="302">
        <v>0</v>
      </c>
    </row>
    <row r="143" spans="1:14" s="25" customFormat="1" ht="60">
      <c r="A143" s="33">
        <v>2500</v>
      </c>
      <c r="B143" s="28" t="s">
        <v>260</v>
      </c>
      <c r="C143" s="28" t="s">
        <v>200</v>
      </c>
      <c r="D143" s="235" t="s">
        <v>200</v>
      </c>
      <c r="E143" s="34" t="s">
        <v>52</v>
      </c>
      <c r="F143" s="245">
        <f>G143+H143</f>
        <v>1620</v>
      </c>
      <c r="G143" s="246">
        <f>G145+G148+G151+G154+G157+G160</f>
        <v>1620</v>
      </c>
      <c r="H143" s="247">
        <f>H145+H148+H151+H154+H157+H160</f>
        <v>0</v>
      </c>
      <c r="I143" s="245">
        <f>J143+K143</f>
        <v>1620</v>
      </c>
      <c r="J143" s="246">
        <f>J145+J148+J151+J154+J157+J160</f>
        <v>1620</v>
      </c>
      <c r="K143" s="247">
        <f>K145+K148+K151+K154+K157+K160</f>
        <v>0</v>
      </c>
      <c r="L143" s="245">
        <f>M143+N143</f>
        <v>0</v>
      </c>
      <c r="M143" s="246">
        <f>M145+M148+M151+M154+M157+M160</f>
        <v>0</v>
      </c>
      <c r="N143" s="247">
        <f>N145+N148+N151+N154+N157+N160</f>
        <v>0</v>
      </c>
    </row>
    <row r="144" spans="1:14" ht="13.5" customHeight="1">
      <c r="A144" s="27"/>
      <c r="B144" s="28"/>
      <c r="C144" s="28"/>
      <c r="D144" s="235"/>
      <c r="E144" s="26" t="s">
        <v>556</v>
      </c>
      <c r="F144" s="242"/>
      <c r="G144" s="248"/>
      <c r="H144" s="249"/>
      <c r="I144" s="242"/>
      <c r="J144" s="248"/>
      <c r="K144" s="249"/>
      <c r="L144" s="242"/>
      <c r="M144" s="248"/>
      <c r="N144" s="249"/>
    </row>
    <row r="145" spans="1:14" ht="17.25">
      <c r="A145" s="27">
        <v>2510</v>
      </c>
      <c r="B145" s="28" t="s">
        <v>260</v>
      </c>
      <c r="C145" s="28" t="s">
        <v>201</v>
      </c>
      <c r="D145" s="235" t="s">
        <v>200</v>
      </c>
      <c r="E145" s="29" t="s">
        <v>705</v>
      </c>
      <c r="F145" s="245">
        <f aca="true" t="shared" si="9" ref="F145:F162">G145+H145</f>
        <v>1620</v>
      </c>
      <c r="G145" s="246">
        <f>G147</f>
        <v>1620</v>
      </c>
      <c r="H145" s="247">
        <f>H147</f>
        <v>0</v>
      </c>
      <c r="I145" s="245">
        <f aca="true" t="shared" si="10" ref="I145:I162">J145+K145</f>
        <v>1620</v>
      </c>
      <c r="J145" s="246">
        <f>J147</f>
        <v>1620</v>
      </c>
      <c r="K145" s="247">
        <f>K147</f>
        <v>0</v>
      </c>
      <c r="L145" s="245">
        <f aca="true" t="shared" si="11" ref="L145:L162">M145+N145</f>
        <v>0</v>
      </c>
      <c r="M145" s="246">
        <f>M147</f>
        <v>0</v>
      </c>
      <c r="N145" s="247">
        <f>N147</f>
        <v>0</v>
      </c>
    </row>
    <row r="146" spans="1:14" s="30" customFormat="1" ht="15" customHeight="1">
      <c r="A146" s="27"/>
      <c r="B146" s="28"/>
      <c r="C146" s="28"/>
      <c r="D146" s="235"/>
      <c r="E146" s="26" t="s">
        <v>558</v>
      </c>
      <c r="F146" s="242"/>
      <c r="G146" s="250"/>
      <c r="H146" s="251"/>
      <c r="I146" s="242"/>
      <c r="J146" s="250"/>
      <c r="K146" s="251"/>
      <c r="L146" s="242"/>
      <c r="M146" s="250"/>
      <c r="N146" s="251"/>
    </row>
    <row r="147" spans="1:14" ht="17.25">
      <c r="A147" s="27">
        <v>2511</v>
      </c>
      <c r="B147" s="31" t="s">
        <v>260</v>
      </c>
      <c r="C147" s="31" t="s">
        <v>201</v>
      </c>
      <c r="D147" s="236" t="s">
        <v>201</v>
      </c>
      <c r="E147" s="26" t="s">
        <v>705</v>
      </c>
      <c r="F147" s="242">
        <f t="shared" si="9"/>
        <v>1620</v>
      </c>
      <c r="G147" s="252">
        <v>1620</v>
      </c>
      <c r="H147" s="302">
        <v>0</v>
      </c>
      <c r="I147" s="242">
        <f t="shared" si="10"/>
        <v>1620</v>
      </c>
      <c r="J147" s="252">
        <v>1620</v>
      </c>
      <c r="K147" s="302">
        <v>0</v>
      </c>
      <c r="L147" s="242">
        <f t="shared" si="11"/>
        <v>0</v>
      </c>
      <c r="M147" s="252">
        <v>0</v>
      </c>
      <c r="N147" s="302">
        <v>0</v>
      </c>
    </row>
    <row r="148" spans="1:14" ht="17.25">
      <c r="A148" s="27">
        <v>2520</v>
      </c>
      <c r="B148" s="28" t="s">
        <v>260</v>
      </c>
      <c r="C148" s="28" t="s">
        <v>202</v>
      </c>
      <c r="D148" s="235" t="s">
        <v>200</v>
      </c>
      <c r="E148" s="29" t="s">
        <v>706</v>
      </c>
      <c r="F148" s="245">
        <f t="shared" si="9"/>
        <v>0</v>
      </c>
      <c r="G148" s="246">
        <f>G150</f>
        <v>0</v>
      </c>
      <c r="H148" s="247">
        <f>H150</f>
        <v>0</v>
      </c>
      <c r="I148" s="245">
        <f t="shared" si="10"/>
        <v>0</v>
      </c>
      <c r="J148" s="246">
        <f>J150</f>
        <v>0</v>
      </c>
      <c r="K148" s="247">
        <f>K150</f>
        <v>0</v>
      </c>
      <c r="L148" s="245">
        <f t="shared" si="11"/>
        <v>0</v>
      </c>
      <c r="M148" s="246">
        <f>M150</f>
        <v>0</v>
      </c>
      <c r="N148" s="247">
        <f>N150</f>
        <v>0</v>
      </c>
    </row>
    <row r="149" spans="1:14" s="30" customFormat="1" ht="15" customHeight="1">
      <c r="A149" s="27"/>
      <c r="B149" s="28"/>
      <c r="C149" s="28"/>
      <c r="D149" s="235"/>
      <c r="E149" s="26" t="s">
        <v>558</v>
      </c>
      <c r="F149" s="242"/>
      <c r="G149" s="250"/>
      <c r="H149" s="251"/>
      <c r="I149" s="242"/>
      <c r="J149" s="250"/>
      <c r="K149" s="251"/>
      <c r="L149" s="242"/>
      <c r="M149" s="250"/>
      <c r="N149" s="251"/>
    </row>
    <row r="150" spans="1:14" ht="17.25">
      <c r="A150" s="27">
        <v>2521</v>
      </c>
      <c r="B150" s="31" t="s">
        <v>260</v>
      </c>
      <c r="C150" s="31" t="s">
        <v>202</v>
      </c>
      <c r="D150" s="236" t="s">
        <v>201</v>
      </c>
      <c r="E150" s="26" t="s">
        <v>707</v>
      </c>
      <c r="F150" s="242">
        <f t="shared" si="9"/>
        <v>0</v>
      </c>
      <c r="G150" s="252">
        <v>0</v>
      </c>
      <c r="H150" s="302">
        <v>0</v>
      </c>
      <c r="I150" s="242">
        <f t="shared" si="10"/>
        <v>0</v>
      </c>
      <c r="J150" s="252">
        <v>0</v>
      </c>
      <c r="K150" s="302">
        <v>0</v>
      </c>
      <c r="L150" s="242">
        <f t="shared" si="11"/>
        <v>0</v>
      </c>
      <c r="M150" s="252">
        <v>0</v>
      </c>
      <c r="N150" s="302">
        <v>0</v>
      </c>
    </row>
    <row r="151" spans="1:14" ht="27">
      <c r="A151" s="27">
        <v>2530</v>
      </c>
      <c r="B151" s="28" t="s">
        <v>260</v>
      </c>
      <c r="C151" s="28" t="s">
        <v>77</v>
      </c>
      <c r="D151" s="235" t="s">
        <v>200</v>
      </c>
      <c r="E151" s="29" t="s">
        <v>708</v>
      </c>
      <c r="F151" s="245">
        <f t="shared" si="9"/>
        <v>0</v>
      </c>
      <c r="G151" s="246">
        <f>G153</f>
        <v>0</v>
      </c>
      <c r="H151" s="247">
        <f>H153</f>
        <v>0</v>
      </c>
      <c r="I151" s="245">
        <f t="shared" si="10"/>
        <v>0</v>
      </c>
      <c r="J151" s="246">
        <f>J153</f>
        <v>0</v>
      </c>
      <c r="K151" s="247">
        <f>K153</f>
        <v>0</v>
      </c>
      <c r="L151" s="245">
        <f t="shared" si="11"/>
        <v>0</v>
      </c>
      <c r="M151" s="246">
        <f>M153</f>
        <v>0</v>
      </c>
      <c r="N151" s="247">
        <f>N153</f>
        <v>0</v>
      </c>
    </row>
    <row r="152" spans="1:14" s="30" customFormat="1" ht="15" customHeight="1">
      <c r="A152" s="27"/>
      <c r="B152" s="28"/>
      <c r="C152" s="28"/>
      <c r="D152" s="235"/>
      <c r="E152" s="26" t="s">
        <v>558</v>
      </c>
      <c r="F152" s="242"/>
      <c r="G152" s="250"/>
      <c r="H152" s="251"/>
      <c r="I152" s="242"/>
      <c r="J152" s="250"/>
      <c r="K152" s="251"/>
      <c r="L152" s="242"/>
      <c r="M152" s="250"/>
      <c r="N152" s="251"/>
    </row>
    <row r="153" spans="1:14" ht="27">
      <c r="A153" s="27">
        <v>2531</v>
      </c>
      <c r="B153" s="31" t="s">
        <v>260</v>
      </c>
      <c r="C153" s="31" t="s">
        <v>77</v>
      </c>
      <c r="D153" s="236" t="s">
        <v>201</v>
      </c>
      <c r="E153" s="26" t="s">
        <v>708</v>
      </c>
      <c r="F153" s="242">
        <f t="shared" si="9"/>
        <v>0</v>
      </c>
      <c r="G153" s="252">
        <v>0</v>
      </c>
      <c r="H153" s="302">
        <v>0</v>
      </c>
      <c r="I153" s="242">
        <f t="shared" si="10"/>
        <v>0</v>
      </c>
      <c r="J153" s="252">
        <v>0</v>
      </c>
      <c r="K153" s="302">
        <v>0</v>
      </c>
      <c r="L153" s="242">
        <f t="shared" si="11"/>
        <v>0</v>
      </c>
      <c r="M153" s="252">
        <v>0</v>
      </c>
      <c r="N153" s="302">
        <v>0</v>
      </c>
    </row>
    <row r="154" spans="1:14" ht="27">
      <c r="A154" s="27">
        <v>2540</v>
      </c>
      <c r="B154" s="28" t="s">
        <v>260</v>
      </c>
      <c r="C154" s="28" t="s">
        <v>551</v>
      </c>
      <c r="D154" s="235" t="s">
        <v>200</v>
      </c>
      <c r="E154" s="29" t="s">
        <v>709</v>
      </c>
      <c r="F154" s="245">
        <f t="shared" si="9"/>
        <v>0</v>
      </c>
      <c r="G154" s="246">
        <f>G156</f>
        <v>0</v>
      </c>
      <c r="H154" s="247">
        <f>H156</f>
        <v>0</v>
      </c>
      <c r="I154" s="245">
        <f t="shared" si="10"/>
        <v>0</v>
      </c>
      <c r="J154" s="246">
        <f>J156</f>
        <v>0</v>
      </c>
      <c r="K154" s="247">
        <f>K156</f>
        <v>0</v>
      </c>
      <c r="L154" s="245">
        <f t="shared" si="11"/>
        <v>0</v>
      </c>
      <c r="M154" s="246">
        <f>M156</f>
        <v>0</v>
      </c>
      <c r="N154" s="247">
        <f>N156</f>
        <v>0</v>
      </c>
    </row>
    <row r="155" spans="1:14" s="30" customFormat="1" ht="15" customHeight="1">
      <c r="A155" s="27"/>
      <c r="B155" s="28"/>
      <c r="C155" s="28"/>
      <c r="D155" s="235"/>
      <c r="E155" s="26" t="s">
        <v>558</v>
      </c>
      <c r="F155" s="242">
        <f t="shared" si="9"/>
        <v>0</v>
      </c>
      <c r="G155" s="250"/>
      <c r="H155" s="251"/>
      <c r="I155" s="242">
        <f t="shared" si="10"/>
        <v>0</v>
      </c>
      <c r="J155" s="250"/>
      <c r="K155" s="251"/>
      <c r="L155" s="242">
        <f t="shared" si="11"/>
        <v>0</v>
      </c>
      <c r="M155" s="250"/>
      <c r="N155" s="251"/>
    </row>
    <row r="156" spans="1:14" ht="27">
      <c r="A156" s="27">
        <v>2541</v>
      </c>
      <c r="B156" s="31" t="s">
        <v>260</v>
      </c>
      <c r="C156" s="31" t="s">
        <v>551</v>
      </c>
      <c r="D156" s="236" t="s">
        <v>201</v>
      </c>
      <c r="E156" s="26" t="s">
        <v>709</v>
      </c>
      <c r="F156" s="242">
        <f t="shared" si="9"/>
        <v>0</v>
      </c>
      <c r="G156" s="252">
        <v>0</v>
      </c>
      <c r="H156" s="302">
        <v>0</v>
      </c>
      <c r="I156" s="242">
        <f t="shared" si="10"/>
        <v>0</v>
      </c>
      <c r="J156" s="252">
        <v>0</v>
      </c>
      <c r="K156" s="302">
        <v>0</v>
      </c>
      <c r="L156" s="242">
        <f t="shared" si="11"/>
        <v>0</v>
      </c>
      <c r="M156" s="252">
        <v>0</v>
      </c>
      <c r="N156" s="302">
        <v>0</v>
      </c>
    </row>
    <row r="157" spans="1:14" ht="40.5">
      <c r="A157" s="27">
        <v>2550</v>
      </c>
      <c r="B157" s="28" t="s">
        <v>260</v>
      </c>
      <c r="C157" s="28" t="s">
        <v>552</v>
      </c>
      <c r="D157" s="235" t="s">
        <v>200</v>
      </c>
      <c r="E157" s="29" t="s">
        <v>710</v>
      </c>
      <c r="F157" s="245">
        <f t="shared" si="9"/>
        <v>0</v>
      </c>
      <c r="G157" s="246">
        <f>G159</f>
        <v>0</v>
      </c>
      <c r="H157" s="247">
        <f>H159</f>
        <v>0</v>
      </c>
      <c r="I157" s="245">
        <f t="shared" si="10"/>
        <v>0</v>
      </c>
      <c r="J157" s="246">
        <f>J159</f>
        <v>0</v>
      </c>
      <c r="K157" s="247">
        <f>K159</f>
        <v>0</v>
      </c>
      <c r="L157" s="245">
        <f t="shared" si="11"/>
        <v>0</v>
      </c>
      <c r="M157" s="246">
        <f>M159</f>
        <v>0</v>
      </c>
      <c r="N157" s="247">
        <f>N159</f>
        <v>0</v>
      </c>
    </row>
    <row r="158" spans="1:14" s="30" customFormat="1" ht="15" customHeight="1">
      <c r="A158" s="27"/>
      <c r="B158" s="28"/>
      <c r="C158" s="28"/>
      <c r="D158" s="235"/>
      <c r="E158" s="26" t="s">
        <v>558</v>
      </c>
      <c r="F158" s="242"/>
      <c r="G158" s="250"/>
      <c r="H158" s="251"/>
      <c r="I158" s="242"/>
      <c r="J158" s="250"/>
      <c r="K158" s="251"/>
      <c r="L158" s="242"/>
      <c r="M158" s="250"/>
      <c r="N158" s="251"/>
    </row>
    <row r="159" spans="1:14" ht="40.5">
      <c r="A159" s="27">
        <v>2551</v>
      </c>
      <c r="B159" s="31" t="s">
        <v>260</v>
      </c>
      <c r="C159" s="31" t="s">
        <v>552</v>
      </c>
      <c r="D159" s="236" t="s">
        <v>201</v>
      </c>
      <c r="E159" s="26" t="s">
        <v>710</v>
      </c>
      <c r="F159" s="242">
        <f t="shared" si="9"/>
        <v>0</v>
      </c>
      <c r="G159" s="252">
        <v>0</v>
      </c>
      <c r="H159" s="302">
        <v>0</v>
      </c>
      <c r="I159" s="242">
        <f t="shared" si="10"/>
        <v>0</v>
      </c>
      <c r="J159" s="252">
        <v>0</v>
      </c>
      <c r="K159" s="302">
        <v>0</v>
      </c>
      <c r="L159" s="242">
        <f t="shared" si="11"/>
        <v>0</v>
      </c>
      <c r="M159" s="252">
        <v>0</v>
      </c>
      <c r="N159" s="302">
        <v>0</v>
      </c>
    </row>
    <row r="160" spans="1:14" ht="27">
      <c r="A160" s="27">
        <v>2560</v>
      </c>
      <c r="B160" s="28" t="s">
        <v>260</v>
      </c>
      <c r="C160" s="28" t="s">
        <v>553</v>
      </c>
      <c r="D160" s="235" t="s">
        <v>200</v>
      </c>
      <c r="E160" s="29" t="s">
        <v>711</v>
      </c>
      <c r="F160" s="245">
        <f t="shared" si="9"/>
        <v>0</v>
      </c>
      <c r="G160" s="246">
        <f>G162</f>
        <v>0</v>
      </c>
      <c r="H160" s="247">
        <f>H162</f>
        <v>0</v>
      </c>
      <c r="I160" s="245">
        <f t="shared" si="10"/>
        <v>0</v>
      </c>
      <c r="J160" s="246">
        <f>J162</f>
        <v>0</v>
      </c>
      <c r="K160" s="247">
        <f>K162</f>
        <v>0</v>
      </c>
      <c r="L160" s="245">
        <f t="shared" si="11"/>
        <v>0</v>
      </c>
      <c r="M160" s="246">
        <f>M162</f>
        <v>0</v>
      </c>
      <c r="N160" s="247">
        <f>N162</f>
        <v>0</v>
      </c>
    </row>
    <row r="161" spans="1:14" s="30" customFormat="1" ht="15" customHeight="1">
      <c r="A161" s="27"/>
      <c r="B161" s="28"/>
      <c r="C161" s="28"/>
      <c r="D161" s="235"/>
      <c r="E161" s="26" t="s">
        <v>558</v>
      </c>
      <c r="F161" s="242"/>
      <c r="G161" s="250"/>
      <c r="H161" s="251"/>
      <c r="I161" s="242"/>
      <c r="J161" s="250"/>
      <c r="K161" s="251"/>
      <c r="L161" s="242"/>
      <c r="M161" s="250"/>
      <c r="N161" s="251"/>
    </row>
    <row r="162" spans="1:14" ht="27">
      <c r="A162" s="27">
        <v>2561</v>
      </c>
      <c r="B162" s="31" t="s">
        <v>260</v>
      </c>
      <c r="C162" s="31" t="s">
        <v>553</v>
      </c>
      <c r="D162" s="236" t="s">
        <v>201</v>
      </c>
      <c r="E162" s="26" t="s">
        <v>711</v>
      </c>
      <c r="F162" s="242">
        <f t="shared" si="9"/>
        <v>0</v>
      </c>
      <c r="G162" s="252">
        <v>0</v>
      </c>
      <c r="H162" s="302">
        <v>0</v>
      </c>
      <c r="I162" s="242">
        <f t="shared" si="10"/>
        <v>0</v>
      </c>
      <c r="J162" s="252">
        <v>0</v>
      </c>
      <c r="K162" s="302">
        <v>0</v>
      </c>
      <c r="L162" s="242">
        <f t="shared" si="11"/>
        <v>0</v>
      </c>
      <c r="M162" s="252">
        <v>0</v>
      </c>
      <c r="N162" s="302">
        <v>0</v>
      </c>
    </row>
    <row r="163" spans="1:14" s="25" customFormat="1" ht="76.5">
      <c r="A163" s="33">
        <v>2600</v>
      </c>
      <c r="B163" s="28" t="s">
        <v>261</v>
      </c>
      <c r="C163" s="28" t="s">
        <v>200</v>
      </c>
      <c r="D163" s="235" t="s">
        <v>200</v>
      </c>
      <c r="E163" s="34" t="s">
        <v>53</v>
      </c>
      <c r="F163" s="245">
        <f>G163+H163</f>
        <v>22000</v>
      </c>
      <c r="G163" s="246">
        <f>G165+G168+G171+G174+G177+G180</f>
        <v>16000</v>
      </c>
      <c r="H163" s="247">
        <f>H165+H168+H171+H174+H177+H180</f>
        <v>6000</v>
      </c>
      <c r="I163" s="245">
        <f>J163+K163</f>
        <v>22000</v>
      </c>
      <c r="J163" s="246">
        <f>J165+J168+J171+J174+J177+J180</f>
        <v>16000</v>
      </c>
      <c r="K163" s="247">
        <f>K165+K168+K171+K174+K177+K180</f>
        <v>6000</v>
      </c>
      <c r="L163" s="245">
        <f>M163+N163</f>
        <v>0</v>
      </c>
      <c r="M163" s="246">
        <f>M165+M168+M171+M174+M177+M180</f>
        <v>0</v>
      </c>
      <c r="N163" s="247">
        <f>N165+N168+N171+N174+N177+N180</f>
        <v>0</v>
      </c>
    </row>
    <row r="164" spans="1:14" ht="13.5" customHeight="1">
      <c r="A164" s="27"/>
      <c r="B164" s="28"/>
      <c r="C164" s="28"/>
      <c r="D164" s="235"/>
      <c r="E164" s="26" t="s">
        <v>556</v>
      </c>
      <c r="F164" s="242"/>
      <c r="G164" s="248"/>
      <c r="H164" s="249"/>
      <c r="I164" s="242"/>
      <c r="J164" s="248"/>
      <c r="K164" s="249"/>
      <c r="L164" s="242"/>
      <c r="M164" s="248"/>
      <c r="N164" s="249"/>
    </row>
    <row r="165" spans="1:14" ht="17.25">
      <c r="A165" s="27">
        <v>2610</v>
      </c>
      <c r="B165" s="28" t="s">
        <v>261</v>
      </c>
      <c r="C165" s="28" t="s">
        <v>201</v>
      </c>
      <c r="D165" s="235" t="s">
        <v>200</v>
      </c>
      <c r="E165" s="29" t="s">
        <v>712</v>
      </c>
      <c r="F165" s="245">
        <f aca="true" t="shared" si="12" ref="F165:F182">G165+H165</f>
        <v>0</v>
      </c>
      <c r="G165" s="246">
        <f>G167</f>
        <v>0</v>
      </c>
      <c r="H165" s="247">
        <f>H167</f>
        <v>0</v>
      </c>
      <c r="I165" s="245">
        <f aca="true" t="shared" si="13" ref="I165:I182">J165+K165</f>
        <v>0</v>
      </c>
      <c r="J165" s="246">
        <f>J167</f>
        <v>0</v>
      </c>
      <c r="K165" s="247">
        <f>K167</f>
        <v>0</v>
      </c>
      <c r="L165" s="245">
        <f aca="true" t="shared" si="14" ref="L165:L182">M165+N165</f>
        <v>0</v>
      </c>
      <c r="M165" s="246">
        <f>M167</f>
        <v>0</v>
      </c>
      <c r="N165" s="247">
        <f>N167</f>
        <v>0</v>
      </c>
    </row>
    <row r="166" spans="1:14" s="30" customFormat="1" ht="15" customHeight="1">
      <c r="A166" s="27"/>
      <c r="B166" s="28"/>
      <c r="C166" s="28"/>
      <c r="D166" s="235"/>
      <c r="E166" s="26" t="s">
        <v>558</v>
      </c>
      <c r="F166" s="242"/>
      <c r="G166" s="250"/>
      <c r="H166" s="251"/>
      <c r="I166" s="242"/>
      <c r="J166" s="250"/>
      <c r="K166" s="251"/>
      <c r="L166" s="242"/>
      <c r="M166" s="250"/>
      <c r="N166" s="251"/>
    </row>
    <row r="167" spans="1:14" ht="17.25">
      <c r="A167" s="27">
        <v>2611</v>
      </c>
      <c r="B167" s="31" t="s">
        <v>261</v>
      </c>
      <c r="C167" s="31" t="s">
        <v>201</v>
      </c>
      <c r="D167" s="236" t="s">
        <v>201</v>
      </c>
      <c r="E167" s="26" t="s">
        <v>713</v>
      </c>
      <c r="F167" s="242">
        <f t="shared" si="12"/>
        <v>0</v>
      </c>
      <c r="G167" s="252">
        <v>0</v>
      </c>
      <c r="H167" s="252">
        <v>0</v>
      </c>
      <c r="I167" s="242">
        <f t="shared" si="13"/>
        <v>0</v>
      </c>
      <c r="J167" s="252">
        <v>0</v>
      </c>
      <c r="K167" s="252">
        <v>0</v>
      </c>
      <c r="L167" s="242">
        <f t="shared" si="14"/>
        <v>0</v>
      </c>
      <c r="M167" s="252">
        <v>0</v>
      </c>
      <c r="N167" s="302">
        <v>0</v>
      </c>
    </row>
    <row r="168" spans="1:14" ht="17.25">
      <c r="A168" s="27">
        <v>2620</v>
      </c>
      <c r="B168" s="28" t="s">
        <v>261</v>
      </c>
      <c r="C168" s="28" t="s">
        <v>202</v>
      </c>
      <c r="D168" s="235" t="s">
        <v>200</v>
      </c>
      <c r="E168" s="29" t="s">
        <v>714</v>
      </c>
      <c r="F168" s="245">
        <f t="shared" si="12"/>
        <v>0</v>
      </c>
      <c r="G168" s="246">
        <f>G170</f>
        <v>0</v>
      </c>
      <c r="H168" s="247">
        <f>H170</f>
        <v>0</v>
      </c>
      <c r="I168" s="245">
        <f t="shared" si="13"/>
        <v>0</v>
      </c>
      <c r="J168" s="246">
        <f>J170</f>
        <v>0</v>
      </c>
      <c r="K168" s="247">
        <f>K170</f>
        <v>0</v>
      </c>
      <c r="L168" s="245">
        <f t="shared" si="14"/>
        <v>0</v>
      </c>
      <c r="M168" s="246">
        <f>M170</f>
        <v>0</v>
      </c>
      <c r="N168" s="247">
        <f>N170</f>
        <v>0</v>
      </c>
    </row>
    <row r="169" spans="1:14" s="30" customFormat="1" ht="15" customHeight="1">
      <c r="A169" s="27"/>
      <c r="B169" s="28"/>
      <c r="C169" s="28"/>
      <c r="D169" s="235"/>
      <c r="E169" s="26" t="s">
        <v>558</v>
      </c>
      <c r="F169" s="242"/>
      <c r="G169" s="250"/>
      <c r="H169" s="251"/>
      <c r="I169" s="242"/>
      <c r="J169" s="250"/>
      <c r="K169" s="251"/>
      <c r="L169" s="242"/>
      <c r="M169" s="250"/>
      <c r="N169" s="251"/>
    </row>
    <row r="170" spans="1:14" ht="17.25">
      <c r="A170" s="27">
        <v>2621</v>
      </c>
      <c r="B170" s="31" t="s">
        <v>261</v>
      </c>
      <c r="C170" s="31" t="s">
        <v>202</v>
      </c>
      <c r="D170" s="236" t="s">
        <v>201</v>
      </c>
      <c r="E170" s="26" t="s">
        <v>714</v>
      </c>
      <c r="F170" s="242">
        <f t="shared" si="12"/>
        <v>0</v>
      </c>
      <c r="G170" s="252">
        <v>0</v>
      </c>
      <c r="H170" s="302">
        <v>0</v>
      </c>
      <c r="I170" s="242">
        <f t="shared" si="13"/>
        <v>0</v>
      </c>
      <c r="J170" s="252">
        <v>0</v>
      </c>
      <c r="K170" s="302">
        <v>0</v>
      </c>
      <c r="L170" s="242">
        <f t="shared" si="14"/>
        <v>0</v>
      </c>
      <c r="M170" s="252">
        <v>0</v>
      </c>
      <c r="N170" s="302">
        <v>0</v>
      </c>
    </row>
    <row r="171" spans="1:14" ht="17.25">
      <c r="A171" s="27">
        <v>2630</v>
      </c>
      <c r="B171" s="28" t="s">
        <v>261</v>
      </c>
      <c r="C171" s="28" t="s">
        <v>77</v>
      </c>
      <c r="D171" s="235" t="s">
        <v>200</v>
      </c>
      <c r="E171" s="29" t="s">
        <v>715</v>
      </c>
      <c r="F171" s="245">
        <f t="shared" si="12"/>
        <v>10000</v>
      </c>
      <c r="G171" s="246">
        <f>G173</f>
        <v>10000</v>
      </c>
      <c r="H171" s="247">
        <f>H173</f>
        <v>0</v>
      </c>
      <c r="I171" s="245">
        <f t="shared" si="13"/>
        <v>10000</v>
      </c>
      <c r="J171" s="246">
        <f>J173</f>
        <v>10000</v>
      </c>
      <c r="K171" s="247">
        <f>K173</f>
        <v>0</v>
      </c>
      <c r="L171" s="245">
        <f t="shared" si="14"/>
        <v>0</v>
      </c>
      <c r="M171" s="246">
        <f>M173</f>
        <v>0</v>
      </c>
      <c r="N171" s="247">
        <f>N173</f>
        <v>0</v>
      </c>
    </row>
    <row r="172" spans="1:14" s="30" customFormat="1" ht="15" customHeight="1">
      <c r="A172" s="27"/>
      <c r="B172" s="28"/>
      <c r="C172" s="28"/>
      <c r="D172" s="235"/>
      <c r="E172" s="26" t="s">
        <v>558</v>
      </c>
      <c r="F172" s="242"/>
      <c r="G172" s="250"/>
      <c r="H172" s="251"/>
      <c r="I172" s="242"/>
      <c r="J172" s="250"/>
      <c r="K172" s="251"/>
      <c r="L172" s="242"/>
      <c r="M172" s="250"/>
      <c r="N172" s="251"/>
    </row>
    <row r="173" spans="1:14" ht="17.25">
      <c r="A173" s="27">
        <v>2631</v>
      </c>
      <c r="B173" s="31" t="s">
        <v>261</v>
      </c>
      <c r="C173" s="31" t="s">
        <v>77</v>
      </c>
      <c r="D173" s="236" t="s">
        <v>201</v>
      </c>
      <c r="E173" s="26" t="s">
        <v>716</v>
      </c>
      <c r="F173" s="242">
        <f t="shared" si="12"/>
        <v>10000</v>
      </c>
      <c r="G173" s="252">
        <v>10000</v>
      </c>
      <c r="H173" s="302">
        <v>0</v>
      </c>
      <c r="I173" s="242">
        <f t="shared" si="13"/>
        <v>10000</v>
      </c>
      <c r="J173" s="252">
        <v>10000</v>
      </c>
      <c r="K173" s="302">
        <v>0</v>
      </c>
      <c r="L173" s="242">
        <f t="shared" si="14"/>
        <v>0</v>
      </c>
      <c r="M173" s="252">
        <v>0</v>
      </c>
      <c r="N173" s="302">
        <v>0</v>
      </c>
    </row>
    <row r="174" spans="1:14" ht="17.25">
      <c r="A174" s="27">
        <v>2640</v>
      </c>
      <c r="B174" s="28" t="s">
        <v>261</v>
      </c>
      <c r="C174" s="28" t="s">
        <v>551</v>
      </c>
      <c r="D174" s="235" t="s">
        <v>200</v>
      </c>
      <c r="E174" s="29" t="s">
        <v>717</v>
      </c>
      <c r="F174" s="245">
        <f t="shared" si="12"/>
        <v>12000</v>
      </c>
      <c r="G174" s="246">
        <f>G176</f>
        <v>6000</v>
      </c>
      <c r="H174" s="247">
        <f>H176</f>
        <v>6000</v>
      </c>
      <c r="I174" s="245">
        <f t="shared" si="13"/>
        <v>12000</v>
      </c>
      <c r="J174" s="246">
        <f>J176</f>
        <v>6000</v>
      </c>
      <c r="K174" s="247">
        <f>K176</f>
        <v>6000</v>
      </c>
      <c r="L174" s="245">
        <f t="shared" si="14"/>
        <v>0</v>
      </c>
      <c r="M174" s="246">
        <f>M176</f>
        <v>0</v>
      </c>
      <c r="N174" s="247">
        <f>N176</f>
        <v>0</v>
      </c>
    </row>
    <row r="175" spans="1:14" s="30" customFormat="1" ht="15" customHeight="1">
      <c r="A175" s="27"/>
      <c r="B175" s="28"/>
      <c r="C175" s="28"/>
      <c r="D175" s="235"/>
      <c r="E175" s="26" t="s">
        <v>558</v>
      </c>
      <c r="F175" s="242"/>
      <c r="G175" s="250"/>
      <c r="H175" s="251"/>
      <c r="I175" s="242"/>
      <c r="J175" s="250"/>
      <c r="K175" s="251"/>
      <c r="L175" s="242"/>
      <c r="M175" s="250"/>
      <c r="N175" s="251"/>
    </row>
    <row r="176" spans="1:14" ht="17.25">
      <c r="A176" s="27">
        <v>2641</v>
      </c>
      <c r="B176" s="31" t="s">
        <v>261</v>
      </c>
      <c r="C176" s="31" t="s">
        <v>551</v>
      </c>
      <c r="D176" s="236" t="s">
        <v>201</v>
      </c>
      <c r="E176" s="26" t="s">
        <v>718</v>
      </c>
      <c r="F176" s="242">
        <f t="shared" si="12"/>
        <v>12000</v>
      </c>
      <c r="G176" s="252">
        <v>6000</v>
      </c>
      <c r="H176" s="252">
        <v>6000</v>
      </c>
      <c r="I176" s="242">
        <f t="shared" si="13"/>
        <v>12000</v>
      </c>
      <c r="J176" s="252">
        <v>6000</v>
      </c>
      <c r="K176" s="252">
        <v>6000</v>
      </c>
      <c r="L176" s="242">
        <f t="shared" si="14"/>
        <v>0</v>
      </c>
      <c r="M176" s="252">
        <v>0</v>
      </c>
      <c r="N176" s="302">
        <v>0</v>
      </c>
    </row>
    <row r="177" spans="1:14" ht="54">
      <c r="A177" s="27">
        <v>2650</v>
      </c>
      <c r="B177" s="28" t="s">
        <v>261</v>
      </c>
      <c r="C177" s="28" t="s">
        <v>552</v>
      </c>
      <c r="D177" s="235" t="s">
        <v>200</v>
      </c>
      <c r="E177" s="29" t="s">
        <v>719</v>
      </c>
      <c r="F177" s="245">
        <f t="shared" si="12"/>
        <v>0</v>
      </c>
      <c r="G177" s="246">
        <f>G179</f>
        <v>0</v>
      </c>
      <c r="H177" s="247">
        <f>H179</f>
        <v>0</v>
      </c>
      <c r="I177" s="245">
        <f t="shared" si="13"/>
        <v>0</v>
      </c>
      <c r="J177" s="246">
        <f>J179</f>
        <v>0</v>
      </c>
      <c r="K177" s="247">
        <f>K179</f>
        <v>0</v>
      </c>
      <c r="L177" s="245">
        <f t="shared" si="14"/>
        <v>0</v>
      </c>
      <c r="M177" s="246">
        <f>M179</f>
        <v>0</v>
      </c>
      <c r="N177" s="247">
        <f>N179</f>
        <v>0</v>
      </c>
    </row>
    <row r="178" spans="1:14" s="30" customFormat="1" ht="15" customHeight="1">
      <c r="A178" s="27"/>
      <c r="B178" s="28"/>
      <c r="C178" s="28"/>
      <c r="D178" s="235"/>
      <c r="E178" s="26" t="s">
        <v>558</v>
      </c>
      <c r="F178" s="242"/>
      <c r="G178" s="250"/>
      <c r="H178" s="251"/>
      <c r="I178" s="242"/>
      <c r="J178" s="250"/>
      <c r="K178" s="251"/>
      <c r="L178" s="242"/>
      <c r="M178" s="250"/>
      <c r="N178" s="251"/>
    </row>
    <row r="179" spans="1:14" ht="54">
      <c r="A179" s="27">
        <v>2651</v>
      </c>
      <c r="B179" s="31" t="s">
        <v>261</v>
      </c>
      <c r="C179" s="31" t="s">
        <v>552</v>
      </c>
      <c r="D179" s="236" t="s">
        <v>201</v>
      </c>
      <c r="E179" s="26" t="s">
        <v>719</v>
      </c>
      <c r="F179" s="242">
        <f t="shared" si="12"/>
        <v>0</v>
      </c>
      <c r="G179" s="252">
        <v>0</v>
      </c>
      <c r="H179" s="252">
        <v>0</v>
      </c>
      <c r="I179" s="242">
        <f t="shared" si="13"/>
        <v>0</v>
      </c>
      <c r="J179" s="252">
        <v>0</v>
      </c>
      <c r="K179" s="252">
        <v>0</v>
      </c>
      <c r="L179" s="242">
        <f t="shared" si="14"/>
        <v>0</v>
      </c>
      <c r="M179" s="252">
        <v>0</v>
      </c>
      <c r="N179" s="302">
        <v>0</v>
      </c>
    </row>
    <row r="180" spans="1:14" ht="40.5">
      <c r="A180" s="27">
        <v>2660</v>
      </c>
      <c r="B180" s="28" t="s">
        <v>261</v>
      </c>
      <c r="C180" s="28" t="s">
        <v>553</v>
      </c>
      <c r="D180" s="235" t="s">
        <v>200</v>
      </c>
      <c r="E180" s="29" t="s">
        <v>720</v>
      </c>
      <c r="F180" s="245">
        <f t="shared" si="12"/>
        <v>0</v>
      </c>
      <c r="G180" s="246">
        <f>G182</f>
        <v>0</v>
      </c>
      <c r="H180" s="247">
        <f>H182</f>
        <v>0</v>
      </c>
      <c r="I180" s="245">
        <f t="shared" si="13"/>
        <v>0</v>
      </c>
      <c r="J180" s="246">
        <f>J182</f>
        <v>0</v>
      </c>
      <c r="K180" s="247">
        <f>K182</f>
        <v>0</v>
      </c>
      <c r="L180" s="245">
        <f t="shared" si="14"/>
        <v>0</v>
      </c>
      <c r="M180" s="246">
        <f>M182</f>
        <v>0</v>
      </c>
      <c r="N180" s="247">
        <f>N182</f>
        <v>0</v>
      </c>
    </row>
    <row r="181" spans="1:14" s="30" customFormat="1" ht="15" customHeight="1">
      <c r="A181" s="27"/>
      <c r="B181" s="28"/>
      <c r="C181" s="28"/>
      <c r="D181" s="235"/>
      <c r="E181" s="26" t="s">
        <v>558</v>
      </c>
      <c r="F181" s="242"/>
      <c r="G181" s="250"/>
      <c r="H181" s="251"/>
      <c r="I181" s="242"/>
      <c r="J181" s="250"/>
      <c r="K181" s="251"/>
      <c r="L181" s="242"/>
      <c r="M181" s="250"/>
      <c r="N181" s="251"/>
    </row>
    <row r="182" spans="1:14" ht="40.5">
      <c r="A182" s="27">
        <v>2661</v>
      </c>
      <c r="B182" s="31" t="s">
        <v>261</v>
      </c>
      <c r="C182" s="31" t="s">
        <v>553</v>
      </c>
      <c r="D182" s="236" t="s">
        <v>201</v>
      </c>
      <c r="E182" s="26" t="s">
        <v>720</v>
      </c>
      <c r="F182" s="242">
        <f t="shared" si="12"/>
        <v>0</v>
      </c>
      <c r="G182" s="252">
        <v>0</v>
      </c>
      <c r="H182" s="302">
        <v>0</v>
      </c>
      <c r="I182" s="242">
        <f t="shared" si="13"/>
        <v>0</v>
      </c>
      <c r="J182" s="252">
        <v>0</v>
      </c>
      <c r="K182" s="302">
        <v>0</v>
      </c>
      <c r="L182" s="242">
        <f t="shared" si="14"/>
        <v>0</v>
      </c>
      <c r="M182" s="252">
        <v>0</v>
      </c>
      <c r="N182" s="302">
        <v>0</v>
      </c>
    </row>
    <row r="183" spans="1:14" s="25" customFormat="1" ht="40.5">
      <c r="A183" s="33">
        <v>2700</v>
      </c>
      <c r="B183" s="28" t="s">
        <v>262</v>
      </c>
      <c r="C183" s="28" t="s">
        <v>200</v>
      </c>
      <c r="D183" s="235" t="s">
        <v>200</v>
      </c>
      <c r="E183" s="35" t="s">
        <v>721</v>
      </c>
      <c r="F183" s="245">
        <f>G183+H183</f>
        <v>0</v>
      </c>
      <c r="G183" s="246">
        <f>G185+G190+G196+G202+G205+G208</f>
        <v>0</v>
      </c>
      <c r="H183" s="247">
        <f>H185+H190+H196+H202+H205+H208</f>
        <v>0</v>
      </c>
      <c r="I183" s="245">
        <f>J183+K183</f>
        <v>0</v>
      </c>
      <c r="J183" s="246">
        <f>J185+J190+J196+J202+J205+J208</f>
        <v>0</v>
      </c>
      <c r="K183" s="247">
        <f>K185+K190+K196+K202+K205+K208</f>
        <v>0</v>
      </c>
      <c r="L183" s="245">
        <f>M183+N183</f>
        <v>0</v>
      </c>
      <c r="M183" s="246">
        <f>M185+M190+M196+M202+M205+M208</f>
        <v>0</v>
      </c>
      <c r="N183" s="247">
        <f>N185+N190+N196+N202+N205+N208</f>
        <v>0</v>
      </c>
    </row>
    <row r="184" spans="1:14" ht="13.5" customHeight="1">
      <c r="A184" s="27"/>
      <c r="B184" s="28"/>
      <c r="C184" s="28"/>
      <c r="D184" s="235"/>
      <c r="E184" s="26" t="s">
        <v>556</v>
      </c>
      <c r="F184" s="242"/>
      <c r="G184" s="248"/>
      <c r="H184" s="249"/>
      <c r="I184" s="242"/>
      <c r="J184" s="248"/>
      <c r="K184" s="249"/>
      <c r="L184" s="242"/>
      <c r="M184" s="248"/>
      <c r="N184" s="249"/>
    </row>
    <row r="185" spans="1:14" ht="27">
      <c r="A185" s="27">
        <v>2710</v>
      </c>
      <c r="B185" s="28" t="s">
        <v>262</v>
      </c>
      <c r="C185" s="28" t="s">
        <v>201</v>
      </c>
      <c r="D185" s="235" t="s">
        <v>200</v>
      </c>
      <c r="E185" s="29" t="s">
        <v>722</v>
      </c>
      <c r="F185" s="245">
        <f aca="true" t="shared" si="15" ref="F185:F211">G185+H185</f>
        <v>0</v>
      </c>
      <c r="G185" s="246">
        <f>G187+G188+G189</f>
        <v>0</v>
      </c>
      <c r="H185" s="247">
        <f>H187+H188+H189</f>
        <v>0</v>
      </c>
      <c r="I185" s="245">
        <f aca="true" t="shared" si="16" ref="I185:I211">J185+K185</f>
        <v>0</v>
      </c>
      <c r="J185" s="246">
        <f>J187+J188+J189</f>
        <v>0</v>
      </c>
      <c r="K185" s="247">
        <f>K187+K188+K189</f>
        <v>0</v>
      </c>
      <c r="L185" s="245">
        <f aca="true" t="shared" si="17" ref="L185:L211">M185+N185</f>
        <v>0</v>
      </c>
      <c r="M185" s="246">
        <f>M187+M188+M189</f>
        <v>0</v>
      </c>
      <c r="N185" s="247">
        <f>N187+N188+N189</f>
        <v>0</v>
      </c>
    </row>
    <row r="186" spans="1:14" s="30" customFormat="1" ht="15" customHeight="1">
      <c r="A186" s="27"/>
      <c r="B186" s="28"/>
      <c r="C186" s="28"/>
      <c r="D186" s="235"/>
      <c r="E186" s="26" t="s">
        <v>558</v>
      </c>
      <c r="F186" s="242"/>
      <c r="G186" s="250"/>
      <c r="H186" s="251"/>
      <c r="I186" s="242"/>
      <c r="J186" s="250"/>
      <c r="K186" s="251"/>
      <c r="L186" s="242"/>
      <c r="M186" s="250"/>
      <c r="N186" s="251"/>
    </row>
    <row r="187" spans="1:14" ht="17.25">
      <c r="A187" s="27">
        <v>2711</v>
      </c>
      <c r="B187" s="31" t="s">
        <v>262</v>
      </c>
      <c r="C187" s="31" t="s">
        <v>201</v>
      </c>
      <c r="D187" s="236" t="s">
        <v>201</v>
      </c>
      <c r="E187" s="26" t="s">
        <v>723</v>
      </c>
      <c r="F187" s="242">
        <f t="shared" si="15"/>
        <v>0</v>
      </c>
      <c r="G187" s="252">
        <v>0</v>
      </c>
      <c r="H187" s="302">
        <v>0</v>
      </c>
      <c r="I187" s="242">
        <f t="shared" si="16"/>
        <v>0</v>
      </c>
      <c r="J187" s="252">
        <v>0</v>
      </c>
      <c r="K187" s="302">
        <v>0</v>
      </c>
      <c r="L187" s="242">
        <f t="shared" si="17"/>
        <v>0</v>
      </c>
      <c r="M187" s="252">
        <v>0</v>
      </c>
      <c r="N187" s="302">
        <v>0</v>
      </c>
    </row>
    <row r="188" spans="1:14" ht="17.25">
      <c r="A188" s="27">
        <v>2712</v>
      </c>
      <c r="B188" s="31" t="s">
        <v>262</v>
      </c>
      <c r="C188" s="31" t="s">
        <v>201</v>
      </c>
      <c r="D188" s="236" t="s">
        <v>202</v>
      </c>
      <c r="E188" s="26" t="s">
        <v>724</v>
      </c>
      <c r="F188" s="242">
        <f t="shared" si="15"/>
        <v>0</v>
      </c>
      <c r="G188" s="252">
        <v>0</v>
      </c>
      <c r="H188" s="302">
        <v>0</v>
      </c>
      <c r="I188" s="242">
        <f t="shared" si="16"/>
        <v>0</v>
      </c>
      <c r="J188" s="252">
        <v>0</v>
      </c>
      <c r="K188" s="302">
        <v>0</v>
      </c>
      <c r="L188" s="242">
        <f t="shared" si="17"/>
        <v>0</v>
      </c>
      <c r="M188" s="252">
        <v>0</v>
      </c>
      <c r="N188" s="302">
        <v>0</v>
      </c>
    </row>
    <row r="189" spans="1:14" ht="17.25">
      <c r="A189" s="27">
        <v>2713</v>
      </c>
      <c r="B189" s="31" t="s">
        <v>262</v>
      </c>
      <c r="C189" s="31" t="s">
        <v>201</v>
      </c>
      <c r="D189" s="236" t="s">
        <v>77</v>
      </c>
      <c r="E189" s="26" t="s">
        <v>725</v>
      </c>
      <c r="F189" s="242">
        <f t="shared" si="15"/>
        <v>0</v>
      </c>
      <c r="G189" s="252">
        <v>0</v>
      </c>
      <c r="H189" s="302">
        <v>0</v>
      </c>
      <c r="I189" s="242">
        <f t="shared" si="16"/>
        <v>0</v>
      </c>
      <c r="J189" s="252">
        <v>0</v>
      </c>
      <c r="K189" s="302">
        <v>0</v>
      </c>
      <c r="L189" s="242">
        <f t="shared" si="17"/>
        <v>0</v>
      </c>
      <c r="M189" s="252">
        <v>0</v>
      </c>
      <c r="N189" s="302">
        <v>0</v>
      </c>
    </row>
    <row r="190" spans="1:14" ht="27">
      <c r="A190" s="27">
        <v>2720</v>
      </c>
      <c r="B190" s="28" t="s">
        <v>262</v>
      </c>
      <c r="C190" s="28" t="s">
        <v>202</v>
      </c>
      <c r="D190" s="235" t="s">
        <v>200</v>
      </c>
      <c r="E190" s="29" t="s">
        <v>726</v>
      </c>
      <c r="F190" s="245">
        <f t="shared" si="15"/>
        <v>0</v>
      </c>
      <c r="G190" s="246">
        <f>G192+G193+G194+G195</f>
        <v>0</v>
      </c>
      <c r="H190" s="247">
        <f>H192+H193+H194+H195</f>
        <v>0</v>
      </c>
      <c r="I190" s="245">
        <f t="shared" si="16"/>
        <v>0</v>
      </c>
      <c r="J190" s="246">
        <f>J192+J193+J194+J195</f>
        <v>0</v>
      </c>
      <c r="K190" s="247">
        <f>K192+K193+K194+K195</f>
        <v>0</v>
      </c>
      <c r="L190" s="245">
        <f t="shared" si="17"/>
        <v>0</v>
      </c>
      <c r="M190" s="246">
        <f>M192+M193+M194+M195</f>
        <v>0</v>
      </c>
      <c r="N190" s="247">
        <f>N192+N193+N194+N195</f>
        <v>0</v>
      </c>
    </row>
    <row r="191" spans="1:14" s="30" customFormat="1" ht="15" customHeight="1">
      <c r="A191" s="27"/>
      <c r="B191" s="28"/>
      <c r="C191" s="28"/>
      <c r="D191" s="235"/>
      <c r="E191" s="26" t="s">
        <v>558</v>
      </c>
      <c r="F191" s="242"/>
      <c r="G191" s="255"/>
      <c r="H191" s="303"/>
      <c r="I191" s="242"/>
      <c r="J191" s="255"/>
      <c r="K191" s="303"/>
      <c r="L191" s="242"/>
      <c r="M191" s="255"/>
      <c r="N191" s="303"/>
    </row>
    <row r="192" spans="1:14" ht="27">
      <c r="A192" s="27">
        <v>2721</v>
      </c>
      <c r="B192" s="31" t="s">
        <v>262</v>
      </c>
      <c r="C192" s="31" t="s">
        <v>202</v>
      </c>
      <c r="D192" s="236" t="s">
        <v>201</v>
      </c>
      <c r="E192" s="26" t="s">
        <v>727</v>
      </c>
      <c r="F192" s="242">
        <f t="shared" si="15"/>
        <v>0</v>
      </c>
      <c r="G192" s="252">
        <v>0</v>
      </c>
      <c r="H192" s="302">
        <v>0</v>
      </c>
      <c r="I192" s="242">
        <f t="shared" si="16"/>
        <v>0</v>
      </c>
      <c r="J192" s="252">
        <v>0</v>
      </c>
      <c r="K192" s="302">
        <v>0</v>
      </c>
      <c r="L192" s="242">
        <f t="shared" si="17"/>
        <v>0</v>
      </c>
      <c r="M192" s="252">
        <v>0</v>
      </c>
      <c r="N192" s="302">
        <v>0</v>
      </c>
    </row>
    <row r="193" spans="1:14" ht="27">
      <c r="A193" s="27">
        <v>2722</v>
      </c>
      <c r="B193" s="31" t="s">
        <v>262</v>
      </c>
      <c r="C193" s="31" t="s">
        <v>202</v>
      </c>
      <c r="D193" s="236" t="s">
        <v>202</v>
      </c>
      <c r="E193" s="26" t="s">
        <v>728</v>
      </c>
      <c r="F193" s="242">
        <f t="shared" si="15"/>
        <v>0</v>
      </c>
      <c r="G193" s="252">
        <v>0</v>
      </c>
      <c r="H193" s="302">
        <v>0</v>
      </c>
      <c r="I193" s="242">
        <f t="shared" si="16"/>
        <v>0</v>
      </c>
      <c r="J193" s="252">
        <v>0</v>
      </c>
      <c r="K193" s="302">
        <v>0</v>
      </c>
      <c r="L193" s="242">
        <f t="shared" si="17"/>
        <v>0</v>
      </c>
      <c r="M193" s="252">
        <v>0</v>
      </c>
      <c r="N193" s="302">
        <v>0</v>
      </c>
    </row>
    <row r="194" spans="1:14" ht="17.25">
      <c r="A194" s="27">
        <v>2723</v>
      </c>
      <c r="B194" s="31" t="s">
        <v>262</v>
      </c>
      <c r="C194" s="31" t="s">
        <v>202</v>
      </c>
      <c r="D194" s="236" t="s">
        <v>77</v>
      </c>
      <c r="E194" s="26" t="s">
        <v>729</v>
      </c>
      <c r="F194" s="242">
        <f t="shared" si="15"/>
        <v>0</v>
      </c>
      <c r="G194" s="252">
        <v>0</v>
      </c>
      <c r="H194" s="302">
        <v>0</v>
      </c>
      <c r="I194" s="242">
        <f t="shared" si="16"/>
        <v>0</v>
      </c>
      <c r="J194" s="252">
        <v>0</v>
      </c>
      <c r="K194" s="302">
        <v>0</v>
      </c>
      <c r="L194" s="242">
        <f t="shared" si="17"/>
        <v>0</v>
      </c>
      <c r="M194" s="252">
        <v>0</v>
      </c>
      <c r="N194" s="302">
        <v>0</v>
      </c>
    </row>
    <row r="195" spans="1:14" ht="17.25">
      <c r="A195" s="27">
        <v>2724</v>
      </c>
      <c r="B195" s="31" t="s">
        <v>262</v>
      </c>
      <c r="C195" s="31" t="s">
        <v>202</v>
      </c>
      <c r="D195" s="236" t="s">
        <v>551</v>
      </c>
      <c r="E195" s="26" t="s">
        <v>730</v>
      </c>
      <c r="F195" s="242">
        <f t="shared" si="15"/>
        <v>0</v>
      </c>
      <c r="G195" s="252">
        <v>0</v>
      </c>
      <c r="H195" s="302">
        <v>0</v>
      </c>
      <c r="I195" s="242">
        <f t="shared" si="16"/>
        <v>0</v>
      </c>
      <c r="J195" s="252">
        <v>0</v>
      </c>
      <c r="K195" s="302">
        <v>0</v>
      </c>
      <c r="L195" s="242">
        <f t="shared" si="17"/>
        <v>0</v>
      </c>
      <c r="M195" s="252">
        <v>0</v>
      </c>
      <c r="N195" s="302">
        <v>0</v>
      </c>
    </row>
    <row r="196" spans="1:14" ht="17.25">
      <c r="A196" s="27">
        <v>2730</v>
      </c>
      <c r="B196" s="28" t="s">
        <v>262</v>
      </c>
      <c r="C196" s="28" t="s">
        <v>77</v>
      </c>
      <c r="D196" s="235" t="s">
        <v>200</v>
      </c>
      <c r="E196" s="29" t="s">
        <v>731</v>
      </c>
      <c r="F196" s="245">
        <f t="shared" si="15"/>
        <v>0</v>
      </c>
      <c r="G196" s="246">
        <f>G198+G199+G200+G201</f>
        <v>0</v>
      </c>
      <c r="H196" s="247">
        <f>H198+H199+H200+H201</f>
        <v>0</v>
      </c>
      <c r="I196" s="245">
        <f t="shared" si="16"/>
        <v>0</v>
      </c>
      <c r="J196" s="246">
        <f>J198+J199+J200+J201</f>
        <v>0</v>
      </c>
      <c r="K196" s="247">
        <f>K198+K199+K200+K201</f>
        <v>0</v>
      </c>
      <c r="L196" s="245">
        <f t="shared" si="17"/>
        <v>0</v>
      </c>
      <c r="M196" s="246">
        <f>M198+M199+M200+M201</f>
        <v>0</v>
      </c>
      <c r="N196" s="247">
        <f>N198+N199+N200+N201</f>
        <v>0</v>
      </c>
    </row>
    <row r="197" spans="1:14" s="30" customFormat="1" ht="15" customHeight="1">
      <c r="A197" s="27"/>
      <c r="B197" s="28"/>
      <c r="C197" s="28"/>
      <c r="D197" s="235"/>
      <c r="E197" s="26" t="s">
        <v>558</v>
      </c>
      <c r="F197" s="242"/>
      <c r="G197" s="250"/>
      <c r="H197" s="251"/>
      <c r="I197" s="242"/>
      <c r="J197" s="250"/>
      <c r="K197" s="251"/>
      <c r="L197" s="242"/>
      <c r="M197" s="250"/>
      <c r="N197" s="251"/>
    </row>
    <row r="198" spans="1:14" ht="27">
      <c r="A198" s="27">
        <v>2731</v>
      </c>
      <c r="B198" s="31" t="s">
        <v>262</v>
      </c>
      <c r="C198" s="31" t="s">
        <v>77</v>
      </c>
      <c r="D198" s="236" t="s">
        <v>201</v>
      </c>
      <c r="E198" s="26" t="s">
        <v>732</v>
      </c>
      <c r="F198" s="242">
        <f t="shared" si="15"/>
        <v>0</v>
      </c>
      <c r="G198" s="252">
        <v>0</v>
      </c>
      <c r="H198" s="302">
        <v>0</v>
      </c>
      <c r="I198" s="242">
        <f t="shared" si="16"/>
        <v>0</v>
      </c>
      <c r="J198" s="252">
        <v>0</v>
      </c>
      <c r="K198" s="302">
        <v>0</v>
      </c>
      <c r="L198" s="242">
        <f t="shared" si="17"/>
        <v>0</v>
      </c>
      <c r="M198" s="252">
        <v>0</v>
      </c>
      <c r="N198" s="302">
        <v>0</v>
      </c>
    </row>
    <row r="199" spans="1:14" ht="27">
      <c r="A199" s="27">
        <v>2732</v>
      </c>
      <c r="B199" s="31" t="s">
        <v>262</v>
      </c>
      <c r="C199" s="31" t="s">
        <v>77</v>
      </c>
      <c r="D199" s="236" t="s">
        <v>202</v>
      </c>
      <c r="E199" s="26" t="s">
        <v>733</v>
      </c>
      <c r="F199" s="242">
        <f t="shared" si="15"/>
        <v>0</v>
      </c>
      <c r="G199" s="252">
        <v>0</v>
      </c>
      <c r="H199" s="302">
        <v>0</v>
      </c>
      <c r="I199" s="242">
        <f t="shared" si="16"/>
        <v>0</v>
      </c>
      <c r="J199" s="252">
        <v>0</v>
      </c>
      <c r="K199" s="302">
        <v>0</v>
      </c>
      <c r="L199" s="242">
        <f t="shared" si="17"/>
        <v>0</v>
      </c>
      <c r="M199" s="252">
        <v>0</v>
      </c>
      <c r="N199" s="302">
        <v>0</v>
      </c>
    </row>
    <row r="200" spans="1:14" ht="27">
      <c r="A200" s="27">
        <v>2733</v>
      </c>
      <c r="B200" s="31" t="s">
        <v>262</v>
      </c>
      <c r="C200" s="31" t="s">
        <v>77</v>
      </c>
      <c r="D200" s="236" t="s">
        <v>77</v>
      </c>
      <c r="E200" s="26" t="s">
        <v>734</v>
      </c>
      <c r="F200" s="242">
        <f t="shared" si="15"/>
        <v>0</v>
      </c>
      <c r="G200" s="252">
        <v>0</v>
      </c>
      <c r="H200" s="302">
        <v>0</v>
      </c>
      <c r="I200" s="242">
        <f t="shared" si="16"/>
        <v>0</v>
      </c>
      <c r="J200" s="252">
        <v>0</v>
      </c>
      <c r="K200" s="302">
        <v>0</v>
      </c>
      <c r="L200" s="242">
        <f t="shared" si="17"/>
        <v>0</v>
      </c>
      <c r="M200" s="252">
        <v>0</v>
      </c>
      <c r="N200" s="302">
        <v>0</v>
      </c>
    </row>
    <row r="201" spans="1:14" ht="40.5">
      <c r="A201" s="27">
        <v>2734</v>
      </c>
      <c r="B201" s="31" t="s">
        <v>262</v>
      </c>
      <c r="C201" s="31" t="s">
        <v>77</v>
      </c>
      <c r="D201" s="236" t="s">
        <v>551</v>
      </c>
      <c r="E201" s="26" t="s">
        <v>735</v>
      </c>
      <c r="F201" s="242">
        <f t="shared" si="15"/>
        <v>0</v>
      </c>
      <c r="G201" s="252">
        <v>0</v>
      </c>
      <c r="H201" s="302">
        <v>0</v>
      </c>
      <c r="I201" s="242">
        <f t="shared" si="16"/>
        <v>0</v>
      </c>
      <c r="J201" s="252">
        <v>0</v>
      </c>
      <c r="K201" s="302">
        <v>0</v>
      </c>
      <c r="L201" s="242">
        <f t="shared" si="17"/>
        <v>0</v>
      </c>
      <c r="M201" s="252">
        <v>0</v>
      </c>
      <c r="N201" s="302">
        <v>0</v>
      </c>
    </row>
    <row r="202" spans="1:14" ht="27">
      <c r="A202" s="27">
        <v>2740</v>
      </c>
      <c r="B202" s="28" t="s">
        <v>262</v>
      </c>
      <c r="C202" s="28" t="s">
        <v>551</v>
      </c>
      <c r="D202" s="235" t="s">
        <v>200</v>
      </c>
      <c r="E202" s="29" t="s">
        <v>736</v>
      </c>
      <c r="F202" s="245">
        <f t="shared" si="15"/>
        <v>0</v>
      </c>
      <c r="G202" s="246">
        <f>G204</f>
        <v>0</v>
      </c>
      <c r="H202" s="247">
        <f>H204</f>
        <v>0</v>
      </c>
      <c r="I202" s="245">
        <f t="shared" si="16"/>
        <v>0</v>
      </c>
      <c r="J202" s="246">
        <f>J204</f>
        <v>0</v>
      </c>
      <c r="K202" s="247">
        <f>K204</f>
        <v>0</v>
      </c>
      <c r="L202" s="245">
        <f t="shared" si="17"/>
        <v>0</v>
      </c>
      <c r="M202" s="246">
        <f>M204</f>
        <v>0</v>
      </c>
      <c r="N202" s="247">
        <f>N204</f>
        <v>0</v>
      </c>
    </row>
    <row r="203" spans="1:14" s="30" customFormat="1" ht="15" customHeight="1">
      <c r="A203" s="27"/>
      <c r="B203" s="28"/>
      <c r="C203" s="28"/>
      <c r="D203" s="235"/>
      <c r="E203" s="26" t="s">
        <v>558</v>
      </c>
      <c r="F203" s="242"/>
      <c r="G203" s="250"/>
      <c r="H203" s="251"/>
      <c r="I203" s="242"/>
      <c r="J203" s="250"/>
      <c r="K203" s="251"/>
      <c r="L203" s="242"/>
      <c r="M203" s="250"/>
      <c r="N203" s="251"/>
    </row>
    <row r="204" spans="1:14" ht="27">
      <c r="A204" s="27">
        <v>2741</v>
      </c>
      <c r="B204" s="31" t="s">
        <v>262</v>
      </c>
      <c r="C204" s="31" t="s">
        <v>551</v>
      </c>
      <c r="D204" s="236" t="s">
        <v>201</v>
      </c>
      <c r="E204" s="26" t="s">
        <v>736</v>
      </c>
      <c r="F204" s="242">
        <f t="shared" si="15"/>
        <v>0</v>
      </c>
      <c r="G204" s="252">
        <v>0</v>
      </c>
      <c r="H204" s="302">
        <v>0</v>
      </c>
      <c r="I204" s="242">
        <f t="shared" si="16"/>
        <v>0</v>
      </c>
      <c r="J204" s="252">
        <v>0</v>
      </c>
      <c r="K204" s="302">
        <v>0</v>
      </c>
      <c r="L204" s="242">
        <f t="shared" si="17"/>
        <v>0</v>
      </c>
      <c r="M204" s="252">
        <v>0</v>
      </c>
      <c r="N204" s="302">
        <v>0</v>
      </c>
    </row>
    <row r="205" spans="1:14" ht="27" customHeight="1">
      <c r="A205" s="27">
        <v>2750</v>
      </c>
      <c r="B205" s="28" t="s">
        <v>262</v>
      </c>
      <c r="C205" s="28" t="s">
        <v>552</v>
      </c>
      <c r="D205" s="235" t="s">
        <v>200</v>
      </c>
      <c r="E205" s="29" t="s">
        <v>737</v>
      </c>
      <c r="F205" s="245">
        <f t="shared" si="15"/>
        <v>0</v>
      </c>
      <c r="G205" s="246">
        <f>G207</f>
        <v>0</v>
      </c>
      <c r="H205" s="247">
        <f>H207</f>
        <v>0</v>
      </c>
      <c r="I205" s="245">
        <f t="shared" si="16"/>
        <v>0</v>
      </c>
      <c r="J205" s="246">
        <f>J207</f>
        <v>0</v>
      </c>
      <c r="K205" s="247">
        <f>K207</f>
        <v>0</v>
      </c>
      <c r="L205" s="245">
        <f t="shared" si="17"/>
        <v>0</v>
      </c>
      <c r="M205" s="246">
        <f>M207</f>
        <v>0</v>
      </c>
      <c r="N205" s="247">
        <f>N207</f>
        <v>0</v>
      </c>
    </row>
    <row r="206" spans="1:14" s="30" customFormat="1" ht="15" customHeight="1">
      <c r="A206" s="27"/>
      <c r="B206" s="28"/>
      <c r="C206" s="28"/>
      <c r="D206" s="235"/>
      <c r="E206" s="26" t="s">
        <v>558</v>
      </c>
      <c r="F206" s="242"/>
      <c r="G206" s="250"/>
      <c r="H206" s="251"/>
      <c r="I206" s="242"/>
      <c r="J206" s="250"/>
      <c r="K206" s="251"/>
      <c r="L206" s="242"/>
      <c r="M206" s="250"/>
      <c r="N206" s="251"/>
    </row>
    <row r="207" spans="1:14" ht="26.25" customHeight="1">
      <c r="A207" s="27">
        <v>2751</v>
      </c>
      <c r="B207" s="31" t="s">
        <v>262</v>
      </c>
      <c r="C207" s="31" t="s">
        <v>552</v>
      </c>
      <c r="D207" s="236" t="s">
        <v>201</v>
      </c>
      <c r="E207" s="26" t="s">
        <v>737</v>
      </c>
      <c r="F207" s="242">
        <f t="shared" si="15"/>
        <v>0</v>
      </c>
      <c r="G207" s="252">
        <v>0</v>
      </c>
      <c r="H207" s="249">
        <v>0</v>
      </c>
      <c r="I207" s="242">
        <f t="shared" si="16"/>
        <v>0</v>
      </c>
      <c r="J207" s="252">
        <v>0</v>
      </c>
      <c r="K207" s="249">
        <v>0</v>
      </c>
      <c r="L207" s="242">
        <f t="shared" si="17"/>
        <v>0</v>
      </c>
      <c r="M207" s="252">
        <v>0</v>
      </c>
      <c r="N207" s="249">
        <v>0</v>
      </c>
    </row>
    <row r="208" spans="1:14" ht="27">
      <c r="A208" s="27">
        <v>2760</v>
      </c>
      <c r="B208" s="28" t="s">
        <v>262</v>
      </c>
      <c r="C208" s="28" t="s">
        <v>553</v>
      </c>
      <c r="D208" s="235" t="s">
        <v>200</v>
      </c>
      <c r="E208" s="29" t="s">
        <v>738</v>
      </c>
      <c r="F208" s="245">
        <f t="shared" si="15"/>
        <v>0</v>
      </c>
      <c r="G208" s="246">
        <f>G210+G211</f>
        <v>0</v>
      </c>
      <c r="H208" s="247">
        <f>H210+H211</f>
        <v>0</v>
      </c>
      <c r="I208" s="245">
        <f t="shared" si="16"/>
        <v>0</v>
      </c>
      <c r="J208" s="246">
        <f>J210+J211</f>
        <v>0</v>
      </c>
      <c r="K208" s="247">
        <f>K210+K211</f>
        <v>0</v>
      </c>
      <c r="L208" s="245">
        <f t="shared" si="17"/>
        <v>0</v>
      </c>
      <c r="M208" s="246">
        <f>M210+M211</f>
        <v>0</v>
      </c>
      <c r="N208" s="247">
        <f>N210+N211</f>
        <v>0</v>
      </c>
    </row>
    <row r="209" spans="1:14" s="30" customFormat="1" ht="15" customHeight="1">
      <c r="A209" s="27"/>
      <c r="B209" s="28"/>
      <c r="C209" s="28"/>
      <c r="D209" s="235"/>
      <c r="E209" s="26" t="s">
        <v>558</v>
      </c>
      <c r="F209" s="242"/>
      <c r="G209" s="250"/>
      <c r="H209" s="251"/>
      <c r="I209" s="242"/>
      <c r="J209" s="250"/>
      <c r="K209" s="251"/>
      <c r="L209" s="242"/>
      <c r="M209" s="250"/>
      <c r="N209" s="251"/>
    </row>
    <row r="210" spans="1:14" ht="27">
      <c r="A210" s="27">
        <v>2761</v>
      </c>
      <c r="B210" s="31" t="s">
        <v>262</v>
      </c>
      <c r="C210" s="31" t="s">
        <v>553</v>
      </c>
      <c r="D210" s="236" t="s">
        <v>201</v>
      </c>
      <c r="E210" s="26" t="s">
        <v>741</v>
      </c>
      <c r="F210" s="242">
        <f t="shared" si="15"/>
        <v>0</v>
      </c>
      <c r="G210" s="252">
        <v>0</v>
      </c>
      <c r="H210" s="302">
        <v>0</v>
      </c>
      <c r="I210" s="242">
        <f t="shared" si="16"/>
        <v>0</v>
      </c>
      <c r="J210" s="252">
        <v>0</v>
      </c>
      <c r="K210" s="302">
        <v>0</v>
      </c>
      <c r="L210" s="242">
        <f t="shared" si="17"/>
        <v>0</v>
      </c>
      <c r="M210" s="252">
        <v>0</v>
      </c>
      <c r="N210" s="302">
        <v>0</v>
      </c>
    </row>
    <row r="211" spans="1:14" ht="27">
      <c r="A211" s="27">
        <v>2762</v>
      </c>
      <c r="B211" s="31" t="s">
        <v>262</v>
      </c>
      <c r="C211" s="31" t="s">
        <v>553</v>
      </c>
      <c r="D211" s="236" t="s">
        <v>202</v>
      </c>
      <c r="E211" s="26" t="s">
        <v>738</v>
      </c>
      <c r="F211" s="242">
        <f t="shared" si="15"/>
        <v>0</v>
      </c>
      <c r="G211" s="252">
        <v>0</v>
      </c>
      <c r="H211" s="302">
        <v>0</v>
      </c>
      <c r="I211" s="242">
        <f t="shared" si="16"/>
        <v>0</v>
      </c>
      <c r="J211" s="252">
        <v>0</v>
      </c>
      <c r="K211" s="302">
        <v>0</v>
      </c>
      <c r="L211" s="242">
        <f t="shared" si="17"/>
        <v>0</v>
      </c>
      <c r="M211" s="252">
        <v>0</v>
      </c>
      <c r="N211" s="302">
        <v>0</v>
      </c>
    </row>
    <row r="212" spans="1:14" s="25" customFormat="1" ht="40.5">
      <c r="A212" s="33">
        <v>2800</v>
      </c>
      <c r="B212" s="28" t="s">
        <v>263</v>
      </c>
      <c r="C212" s="28" t="s">
        <v>200</v>
      </c>
      <c r="D212" s="235" t="s">
        <v>200</v>
      </c>
      <c r="E212" s="35" t="s">
        <v>742</v>
      </c>
      <c r="F212" s="245">
        <f>G212+H212</f>
        <v>0</v>
      </c>
      <c r="G212" s="246">
        <f>G214+G217+G226+G231+G236+G239</f>
        <v>0</v>
      </c>
      <c r="H212" s="247">
        <f>H214+H217+H226+H231+H236+H239</f>
        <v>0</v>
      </c>
      <c r="I212" s="245">
        <f>J212+K212</f>
        <v>0</v>
      </c>
      <c r="J212" s="246">
        <f>J214+J217+J226+J231+J236+J239</f>
        <v>0</v>
      </c>
      <c r="K212" s="247">
        <f>K214+K217+K226+K231+K236+K239</f>
        <v>0</v>
      </c>
      <c r="L212" s="245">
        <f>M212+N212</f>
        <v>0</v>
      </c>
      <c r="M212" s="246">
        <f>M214+M217+M226+M231+M236+M239</f>
        <v>0</v>
      </c>
      <c r="N212" s="247">
        <f>N214+N217+N226+N231+N236+N239</f>
        <v>0</v>
      </c>
    </row>
    <row r="213" spans="1:14" ht="13.5" customHeight="1">
      <c r="A213" s="27"/>
      <c r="B213" s="28"/>
      <c r="C213" s="28"/>
      <c r="D213" s="235"/>
      <c r="E213" s="26" t="s">
        <v>556</v>
      </c>
      <c r="F213" s="242"/>
      <c r="G213" s="248"/>
      <c r="H213" s="249"/>
      <c r="I213" s="242"/>
      <c r="J213" s="248"/>
      <c r="K213" s="249"/>
      <c r="L213" s="242"/>
      <c r="M213" s="248"/>
      <c r="N213" s="249"/>
    </row>
    <row r="214" spans="1:14" ht="17.25">
      <c r="A214" s="27">
        <v>2810</v>
      </c>
      <c r="B214" s="31" t="s">
        <v>263</v>
      </c>
      <c r="C214" s="31" t="s">
        <v>201</v>
      </c>
      <c r="D214" s="236" t="s">
        <v>200</v>
      </c>
      <c r="E214" s="29" t="s">
        <v>743</v>
      </c>
      <c r="F214" s="245">
        <f aca="true" t="shared" si="18" ref="F214:F241">G214+H214</f>
        <v>0</v>
      </c>
      <c r="G214" s="246">
        <f>G216</f>
        <v>0</v>
      </c>
      <c r="H214" s="247">
        <f>H216</f>
        <v>0</v>
      </c>
      <c r="I214" s="245">
        <f aca="true" t="shared" si="19" ref="I214:I241">J214+K214</f>
        <v>0</v>
      </c>
      <c r="J214" s="246">
        <f>J216</f>
        <v>0</v>
      </c>
      <c r="K214" s="247">
        <f>K216</f>
        <v>0</v>
      </c>
      <c r="L214" s="245">
        <f aca="true" t="shared" si="20" ref="L214:L241">M214+N214</f>
        <v>0</v>
      </c>
      <c r="M214" s="246">
        <f>M216</f>
        <v>0</v>
      </c>
      <c r="N214" s="247">
        <f>N216</f>
        <v>0</v>
      </c>
    </row>
    <row r="215" spans="1:14" s="30" customFormat="1" ht="15" customHeight="1">
      <c r="A215" s="27"/>
      <c r="B215" s="28"/>
      <c r="C215" s="28"/>
      <c r="D215" s="235"/>
      <c r="E215" s="26" t="s">
        <v>558</v>
      </c>
      <c r="F215" s="242"/>
      <c r="G215" s="250"/>
      <c r="H215" s="251"/>
      <c r="I215" s="242"/>
      <c r="J215" s="250"/>
      <c r="K215" s="251"/>
      <c r="L215" s="242"/>
      <c r="M215" s="250"/>
      <c r="N215" s="251"/>
    </row>
    <row r="216" spans="1:14" ht="17.25">
      <c r="A216" s="27">
        <v>2811</v>
      </c>
      <c r="B216" s="31" t="s">
        <v>263</v>
      </c>
      <c r="C216" s="31" t="s">
        <v>201</v>
      </c>
      <c r="D216" s="236" t="s">
        <v>201</v>
      </c>
      <c r="E216" s="26" t="s">
        <v>743</v>
      </c>
      <c r="F216" s="242">
        <f t="shared" si="18"/>
        <v>0</v>
      </c>
      <c r="G216" s="252">
        <v>0</v>
      </c>
      <c r="H216" s="252">
        <v>0</v>
      </c>
      <c r="I216" s="242">
        <f t="shared" si="19"/>
        <v>0</v>
      </c>
      <c r="J216" s="252">
        <v>0</v>
      </c>
      <c r="K216" s="252">
        <v>0</v>
      </c>
      <c r="L216" s="242">
        <f t="shared" si="20"/>
        <v>0</v>
      </c>
      <c r="M216" s="252">
        <v>0</v>
      </c>
      <c r="N216" s="302">
        <v>0</v>
      </c>
    </row>
    <row r="217" spans="1:14" ht="17.25">
      <c r="A217" s="27">
        <v>2820</v>
      </c>
      <c r="B217" s="28" t="s">
        <v>263</v>
      </c>
      <c r="C217" s="28" t="s">
        <v>202</v>
      </c>
      <c r="D217" s="235" t="s">
        <v>200</v>
      </c>
      <c r="E217" s="29" t="s">
        <v>744</v>
      </c>
      <c r="F217" s="245">
        <f t="shared" si="18"/>
        <v>0</v>
      </c>
      <c r="G217" s="246">
        <f>G219+G220+G221+G222+G223+G224+G225</f>
        <v>0</v>
      </c>
      <c r="H217" s="247">
        <f>H219+H220+H221+H222+H223+H224+H225</f>
        <v>0</v>
      </c>
      <c r="I217" s="245">
        <f t="shared" si="19"/>
        <v>0</v>
      </c>
      <c r="J217" s="246">
        <f>J219+J220+J221+J222+J223+J224+J225</f>
        <v>0</v>
      </c>
      <c r="K217" s="247">
        <f>K219+K220+K221+K222+K223+K224+K225</f>
        <v>0</v>
      </c>
      <c r="L217" s="245">
        <f t="shared" si="20"/>
        <v>0</v>
      </c>
      <c r="M217" s="246">
        <f>M219+M220+M221+M222+M223+M224+M225</f>
        <v>0</v>
      </c>
      <c r="N217" s="247">
        <f>N219+N220+N221+N222+N223+N224+N225</f>
        <v>0</v>
      </c>
    </row>
    <row r="218" spans="1:14" s="30" customFormat="1" ht="15" customHeight="1">
      <c r="A218" s="27"/>
      <c r="B218" s="28"/>
      <c r="C218" s="28"/>
      <c r="D218" s="235"/>
      <c r="E218" s="26" t="s">
        <v>558</v>
      </c>
      <c r="F218" s="242"/>
      <c r="G218" s="250"/>
      <c r="H218" s="251"/>
      <c r="I218" s="242"/>
      <c r="J218" s="250"/>
      <c r="K218" s="251"/>
      <c r="L218" s="242"/>
      <c r="M218" s="250"/>
      <c r="N218" s="251"/>
    </row>
    <row r="219" spans="1:14" ht="17.25">
      <c r="A219" s="27">
        <v>2821</v>
      </c>
      <c r="B219" s="31" t="s">
        <v>263</v>
      </c>
      <c r="C219" s="31" t="s">
        <v>202</v>
      </c>
      <c r="D219" s="236" t="s">
        <v>201</v>
      </c>
      <c r="E219" s="26" t="s">
        <v>745</v>
      </c>
      <c r="F219" s="242">
        <f t="shared" si="18"/>
        <v>0</v>
      </c>
      <c r="G219" s="252">
        <v>0</v>
      </c>
      <c r="H219" s="252">
        <v>0</v>
      </c>
      <c r="I219" s="242">
        <f t="shared" si="19"/>
        <v>0</v>
      </c>
      <c r="J219" s="252">
        <v>0</v>
      </c>
      <c r="K219" s="252">
        <v>0</v>
      </c>
      <c r="L219" s="242">
        <f t="shared" si="20"/>
        <v>0</v>
      </c>
      <c r="M219" s="252">
        <v>0</v>
      </c>
      <c r="N219" s="252">
        <v>0</v>
      </c>
    </row>
    <row r="220" spans="1:14" ht="17.25">
      <c r="A220" s="27">
        <v>2822</v>
      </c>
      <c r="B220" s="31" t="s">
        <v>263</v>
      </c>
      <c r="C220" s="31" t="s">
        <v>202</v>
      </c>
      <c r="D220" s="236" t="s">
        <v>202</v>
      </c>
      <c r="E220" s="26" t="s">
        <v>746</v>
      </c>
      <c r="F220" s="242">
        <f t="shared" si="18"/>
        <v>0</v>
      </c>
      <c r="G220" s="252">
        <v>0</v>
      </c>
      <c r="H220" s="252">
        <v>0</v>
      </c>
      <c r="I220" s="242">
        <f t="shared" si="19"/>
        <v>0</v>
      </c>
      <c r="J220" s="252">
        <v>0</v>
      </c>
      <c r="K220" s="252">
        <v>0</v>
      </c>
      <c r="L220" s="242">
        <f t="shared" si="20"/>
        <v>0</v>
      </c>
      <c r="M220" s="252">
        <v>0</v>
      </c>
      <c r="N220" s="252">
        <v>0</v>
      </c>
    </row>
    <row r="221" spans="1:14" ht="27">
      <c r="A221" s="27">
        <v>2823</v>
      </c>
      <c r="B221" s="31" t="s">
        <v>263</v>
      </c>
      <c r="C221" s="31" t="s">
        <v>202</v>
      </c>
      <c r="D221" s="236" t="s">
        <v>77</v>
      </c>
      <c r="E221" s="26" t="s">
        <v>747</v>
      </c>
      <c r="F221" s="242">
        <f t="shared" si="18"/>
        <v>0</v>
      </c>
      <c r="G221" s="252">
        <v>0</v>
      </c>
      <c r="H221" s="252">
        <v>0</v>
      </c>
      <c r="I221" s="242">
        <f t="shared" si="19"/>
        <v>0</v>
      </c>
      <c r="J221" s="252">
        <v>0</v>
      </c>
      <c r="K221" s="252">
        <v>0</v>
      </c>
      <c r="L221" s="242">
        <f t="shared" si="20"/>
        <v>0</v>
      </c>
      <c r="M221" s="252">
        <v>0</v>
      </c>
      <c r="N221" s="252">
        <v>0</v>
      </c>
    </row>
    <row r="222" spans="1:14" ht="17.25">
      <c r="A222" s="27">
        <v>2824</v>
      </c>
      <c r="B222" s="31" t="s">
        <v>263</v>
      </c>
      <c r="C222" s="31" t="s">
        <v>202</v>
      </c>
      <c r="D222" s="236" t="s">
        <v>551</v>
      </c>
      <c r="E222" s="26" t="s">
        <v>748</v>
      </c>
      <c r="F222" s="242">
        <f t="shared" si="18"/>
        <v>0</v>
      </c>
      <c r="G222" s="252">
        <v>0</v>
      </c>
      <c r="H222" s="252">
        <v>0</v>
      </c>
      <c r="I222" s="242">
        <f t="shared" si="19"/>
        <v>0</v>
      </c>
      <c r="J222" s="252">
        <v>0</v>
      </c>
      <c r="K222" s="252">
        <v>0</v>
      </c>
      <c r="L222" s="242">
        <f t="shared" si="20"/>
        <v>0</v>
      </c>
      <c r="M222" s="252">
        <v>0</v>
      </c>
      <c r="N222" s="252">
        <v>0</v>
      </c>
    </row>
    <row r="223" spans="1:14" ht="17.25">
      <c r="A223" s="27">
        <v>2825</v>
      </c>
      <c r="B223" s="31" t="s">
        <v>263</v>
      </c>
      <c r="C223" s="31" t="s">
        <v>202</v>
      </c>
      <c r="D223" s="236" t="s">
        <v>552</v>
      </c>
      <c r="E223" s="26" t="s">
        <v>749</v>
      </c>
      <c r="F223" s="242">
        <f t="shared" si="18"/>
        <v>0</v>
      </c>
      <c r="G223" s="252">
        <v>0</v>
      </c>
      <c r="H223" s="252">
        <v>0</v>
      </c>
      <c r="I223" s="242">
        <f t="shared" si="19"/>
        <v>0</v>
      </c>
      <c r="J223" s="252">
        <v>0</v>
      </c>
      <c r="K223" s="252">
        <v>0</v>
      </c>
      <c r="L223" s="242">
        <f t="shared" si="20"/>
        <v>0</v>
      </c>
      <c r="M223" s="252">
        <v>0</v>
      </c>
      <c r="N223" s="252">
        <v>0</v>
      </c>
    </row>
    <row r="224" spans="1:14" ht="17.25">
      <c r="A224" s="27">
        <v>2826</v>
      </c>
      <c r="B224" s="31" t="s">
        <v>263</v>
      </c>
      <c r="C224" s="31" t="s">
        <v>202</v>
      </c>
      <c r="D224" s="236" t="s">
        <v>553</v>
      </c>
      <c r="E224" s="26" t="s">
        <v>750</v>
      </c>
      <c r="F224" s="242">
        <f t="shared" si="18"/>
        <v>0</v>
      </c>
      <c r="G224" s="252">
        <v>0</v>
      </c>
      <c r="H224" s="252">
        <v>0</v>
      </c>
      <c r="I224" s="242">
        <f t="shared" si="19"/>
        <v>0</v>
      </c>
      <c r="J224" s="252">
        <v>0</v>
      </c>
      <c r="K224" s="252">
        <v>0</v>
      </c>
      <c r="L224" s="242">
        <f t="shared" si="20"/>
        <v>0</v>
      </c>
      <c r="M224" s="252">
        <v>0</v>
      </c>
      <c r="N224" s="252">
        <v>0</v>
      </c>
    </row>
    <row r="225" spans="1:14" ht="40.5">
      <c r="A225" s="27">
        <v>2827</v>
      </c>
      <c r="B225" s="31" t="s">
        <v>263</v>
      </c>
      <c r="C225" s="31" t="s">
        <v>202</v>
      </c>
      <c r="D225" s="236" t="s">
        <v>554</v>
      </c>
      <c r="E225" s="26" t="s">
        <v>751</v>
      </c>
      <c r="F225" s="242">
        <f t="shared" si="18"/>
        <v>0</v>
      </c>
      <c r="G225" s="252">
        <v>0</v>
      </c>
      <c r="H225" s="252">
        <v>0</v>
      </c>
      <c r="I225" s="242">
        <f t="shared" si="19"/>
        <v>0</v>
      </c>
      <c r="J225" s="252">
        <v>0</v>
      </c>
      <c r="K225" s="252">
        <v>0</v>
      </c>
      <c r="L225" s="242">
        <f t="shared" si="20"/>
        <v>0</v>
      </c>
      <c r="M225" s="252">
        <v>0</v>
      </c>
      <c r="N225" s="252">
        <v>0</v>
      </c>
    </row>
    <row r="226" spans="1:14" ht="40.5">
      <c r="A226" s="27">
        <v>2830</v>
      </c>
      <c r="B226" s="28" t="s">
        <v>263</v>
      </c>
      <c r="C226" s="28" t="s">
        <v>77</v>
      </c>
      <c r="D226" s="235" t="s">
        <v>200</v>
      </c>
      <c r="E226" s="29" t="s">
        <v>752</v>
      </c>
      <c r="F226" s="245">
        <f t="shared" si="18"/>
        <v>0</v>
      </c>
      <c r="G226" s="246">
        <f>G228+G229+G230</f>
        <v>0</v>
      </c>
      <c r="H226" s="247">
        <f>H228+H229+H230</f>
        <v>0</v>
      </c>
      <c r="I226" s="245">
        <f t="shared" si="19"/>
        <v>0</v>
      </c>
      <c r="J226" s="246">
        <f>J228+J229+J230</f>
        <v>0</v>
      </c>
      <c r="K226" s="247">
        <f>K228+K229+K230</f>
        <v>0</v>
      </c>
      <c r="L226" s="245">
        <f t="shared" si="20"/>
        <v>0</v>
      </c>
      <c r="M226" s="246">
        <f>M228+M229+M230</f>
        <v>0</v>
      </c>
      <c r="N226" s="247">
        <f>N228+N229+N230</f>
        <v>0</v>
      </c>
    </row>
    <row r="227" spans="1:14" s="30" customFormat="1" ht="15" customHeight="1">
      <c r="A227" s="27"/>
      <c r="B227" s="28"/>
      <c r="C227" s="28"/>
      <c r="D227" s="235"/>
      <c r="E227" s="26" t="s">
        <v>558</v>
      </c>
      <c r="F227" s="242"/>
      <c r="G227" s="250"/>
      <c r="H227" s="251"/>
      <c r="I227" s="242"/>
      <c r="J227" s="250"/>
      <c r="K227" s="251"/>
      <c r="L227" s="242"/>
      <c r="M227" s="250"/>
      <c r="N227" s="251"/>
    </row>
    <row r="228" spans="1:14" ht="17.25">
      <c r="A228" s="27">
        <v>2831</v>
      </c>
      <c r="B228" s="31" t="s">
        <v>263</v>
      </c>
      <c r="C228" s="31" t="s">
        <v>77</v>
      </c>
      <c r="D228" s="236" t="s">
        <v>201</v>
      </c>
      <c r="E228" s="26" t="s">
        <v>753</v>
      </c>
      <c r="F228" s="242">
        <f t="shared" si="18"/>
        <v>0</v>
      </c>
      <c r="G228" s="252">
        <v>0</v>
      </c>
      <c r="H228" s="252">
        <v>0</v>
      </c>
      <c r="I228" s="242">
        <f t="shared" si="19"/>
        <v>0</v>
      </c>
      <c r="J228" s="252">
        <v>0</v>
      </c>
      <c r="K228" s="302">
        <v>0</v>
      </c>
      <c r="L228" s="242">
        <f t="shared" si="20"/>
        <v>0</v>
      </c>
      <c r="M228" s="252">
        <v>0</v>
      </c>
      <c r="N228" s="302">
        <v>0</v>
      </c>
    </row>
    <row r="229" spans="1:14" ht="27">
      <c r="A229" s="27">
        <v>2832</v>
      </c>
      <c r="B229" s="31" t="s">
        <v>263</v>
      </c>
      <c r="C229" s="31" t="s">
        <v>77</v>
      </c>
      <c r="D229" s="236" t="s">
        <v>202</v>
      </c>
      <c r="E229" s="26" t="s">
        <v>754</v>
      </c>
      <c r="F229" s="242">
        <f t="shared" si="18"/>
        <v>0</v>
      </c>
      <c r="G229" s="252">
        <v>0</v>
      </c>
      <c r="H229" s="252">
        <v>0</v>
      </c>
      <c r="I229" s="242">
        <f t="shared" si="19"/>
        <v>0</v>
      </c>
      <c r="J229" s="252">
        <v>0</v>
      </c>
      <c r="K229" s="302">
        <v>0</v>
      </c>
      <c r="L229" s="242">
        <f t="shared" si="20"/>
        <v>0</v>
      </c>
      <c r="M229" s="252">
        <v>0</v>
      </c>
      <c r="N229" s="302">
        <v>0</v>
      </c>
    </row>
    <row r="230" spans="1:14" ht="17.25">
      <c r="A230" s="27">
        <v>2833</v>
      </c>
      <c r="B230" s="31" t="s">
        <v>263</v>
      </c>
      <c r="C230" s="31" t="s">
        <v>77</v>
      </c>
      <c r="D230" s="236" t="s">
        <v>77</v>
      </c>
      <c r="E230" s="26" t="s">
        <v>755</v>
      </c>
      <c r="F230" s="242">
        <f t="shared" si="18"/>
        <v>0</v>
      </c>
      <c r="G230" s="252">
        <v>0</v>
      </c>
      <c r="H230" s="252">
        <v>0</v>
      </c>
      <c r="I230" s="242">
        <f t="shared" si="19"/>
        <v>0</v>
      </c>
      <c r="J230" s="252">
        <v>0</v>
      </c>
      <c r="K230" s="302">
        <v>0</v>
      </c>
      <c r="L230" s="242">
        <f t="shared" si="20"/>
        <v>0</v>
      </c>
      <c r="M230" s="252">
        <v>0</v>
      </c>
      <c r="N230" s="302">
        <v>0</v>
      </c>
    </row>
    <row r="231" spans="1:14" ht="27">
      <c r="A231" s="27">
        <v>2840</v>
      </c>
      <c r="B231" s="28" t="s">
        <v>263</v>
      </c>
      <c r="C231" s="28" t="s">
        <v>551</v>
      </c>
      <c r="D231" s="235" t="s">
        <v>200</v>
      </c>
      <c r="E231" s="29" t="s">
        <v>756</v>
      </c>
      <c r="F231" s="245">
        <f t="shared" si="18"/>
        <v>0</v>
      </c>
      <c r="G231" s="246">
        <f>G233+G234+G235</f>
        <v>0</v>
      </c>
      <c r="H231" s="247">
        <f>H233+H234+H235</f>
        <v>0</v>
      </c>
      <c r="I231" s="245">
        <f t="shared" si="19"/>
        <v>0</v>
      </c>
      <c r="J231" s="246">
        <f>J233+J234+J235</f>
        <v>0</v>
      </c>
      <c r="K231" s="247">
        <f>K233+K234+K235</f>
        <v>0</v>
      </c>
      <c r="L231" s="245">
        <f t="shared" si="20"/>
        <v>0</v>
      </c>
      <c r="M231" s="246">
        <f>M233+M234+M235</f>
        <v>0</v>
      </c>
      <c r="N231" s="247">
        <f>N233+N234+N235</f>
        <v>0</v>
      </c>
    </row>
    <row r="232" spans="1:14" s="30" customFormat="1" ht="15" customHeight="1">
      <c r="A232" s="27"/>
      <c r="B232" s="28"/>
      <c r="C232" s="28"/>
      <c r="D232" s="235"/>
      <c r="E232" s="26" t="s">
        <v>558</v>
      </c>
      <c r="F232" s="242"/>
      <c r="G232" s="250"/>
      <c r="H232" s="251"/>
      <c r="I232" s="242"/>
      <c r="J232" s="250"/>
      <c r="K232" s="251"/>
      <c r="L232" s="242"/>
      <c r="M232" s="250"/>
      <c r="N232" s="251"/>
    </row>
    <row r="233" spans="1:14" ht="17.25">
      <c r="A233" s="27">
        <v>2841</v>
      </c>
      <c r="B233" s="31" t="s">
        <v>263</v>
      </c>
      <c r="C233" s="31" t="s">
        <v>551</v>
      </c>
      <c r="D233" s="236" t="s">
        <v>201</v>
      </c>
      <c r="E233" s="26" t="s">
        <v>757</v>
      </c>
      <c r="F233" s="242">
        <f t="shared" si="18"/>
        <v>0</v>
      </c>
      <c r="G233" s="252">
        <v>0</v>
      </c>
      <c r="H233" s="302">
        <v>0</v>
      </c>
      <c r="I233" s="242">
        <f t="shared" si="19"/>
        <v>0</v>
      </c>
      <c r="J233" s="252">
        <v>0</v>
      </c>
      <c r="K233" s="302">
        <v>0</v>
      </c>
      <c r="L233" s="242">
        <f t="shared" si="20"/>
        <v>0</v>
      </c>
      <c r="M233" s="252">
        <v>0</v>
      </c>
      <c r="N233" s="302">
        <v>0</v>
      </c>
    </row>
    <row r="234" spans="1:14" ht="40.5">
      <c r="A234" s="27">
        <v>2842</v>
      </c>
      <c r="B234" s="31" t="s">
        <v>263</v>
      </c>
      <c r="C234" s="31" t="s">
        <v>551</v>
      </c>
      <c r="D234" s="236" t="s">
        <v>202</v>
      </c>
      <c r="E234" s="26" t="s">
        <v>758</v>
      </c>
      <c r="F234" s="242">
        <f t="shared" si="18"/>
        <v>0</v>
      </c>
      <c r="G234" s="252">
        <v>0</v>
      </c>
      <c r="H234" s="302">
        <v>0</v>
      </c>
      <c r="I234" s="242">
        <f t="shared" si="19"/>
        <v>0</v>
      </c>
      <c r="J234" s="252">
        <v>0</v>
      </c>
      <c r="K234" s="302">
        <v>0</v>
      </c>
      <c r="L234" s="242">
        <f t="shared" si="20"/>
        <v>0</v>
      </c>
      <c r="M234" s="252">
        <v>0</v>
      </c>
      <c r="N234" s="302">
        <v>0</v>
      </c>
    </row>
    <row r="235" spans="1:14" ht="27">
      <c r="A235" s="27">
        <v>2843</v>
      </c>
      <c r="B235" s="31" t="s">
        <v>263</v>
      </c>
      <c r="C235" s="31" t="s">
        <v>551</v>
      </c>
      <c r="D235" s="236" t="s">
        <v>77</v>
      </c>
      <c r="E235" s="26" t="s">
        <v>756</v>
      </c>
      <c r="F235" s="242">
        <f t="shared" si="18"/>
        <v>0</v>
      </c>
      <c r="G235" s="252">
        <v>0</v>
      </c>
      <c r="H235" s="302">
        <v>0</v>
      </c>
      <c r="I235" s="242">
        <f t="shared" si="19"/>
        <v>0</v>
      </c>
      <c r="J235" s="252">
        <v>0</v>
      </c>
      <c r="K235" s="302">
        <v>0</v>
      </c>
      <c r="L235" s="242">
        <f t="shared" si="20"/>
        <v>0</v>
      </c>
      <c r="M235" s="252">
        <v>0</v>
      </c>
      <c r="N235" s="302">
        <v>0</v>
      </c>
    </row>
    <row r="236" spans="1:14" ht="40.5">
      <c r="A236" s="27">
        <v>2850</v>
      </c>
      <c r="B236" s="28" t="s">
        <v>263</v>
      </c>
      <c r="C236" s="28" t="s">
        <v>552</v>
      </c>
      <c r="D236" s="235" t="s">
        <v>200</v>
      </c>
      <c r="E236" s="36" t="s">
        <v>759</v>
      </c>
      <c r="F236" s="245">
        <f t="shared" si="18"/>
        <v>0</v>
      </c>
      <c r="G236" s="246">
        <f>G238</f>
        <v>0</v>
      </c>
      <c r="H236" s="247">
        <f>H238</f>
        <v>0</v>
      </c>
      <c r="I236" s="245">
        <f t="shared" si="19"/>
        <v>0</v>
      </c>
      <c r="J236" s="246">
        <f>J238</f>
        <v>0</v>
      </c>
      <c r="K236" s="247">
        <f>K238</f>
        <v>0</v>
      </c>
      <c r="L236" s="245">
        <f t="shared" si="20"/>
        <v>0</v>
      </c>
      <c r="M236" s="246">
        <f>M238</f>
        <v>0</v>
      </c>
      <c r="N236" s="247">
        <f>N238</f>
        <v>0</v>
      </c>
    </row>
    <row r="237" spans="1:14" s="30" customFormat="1" ht="15" customHeight="1">
      <c r="A237" s="27"/>
      <c r="B237" s="28"/>
      <c r="C237" s="28"/>
      <c r="D237" s="235"/>
      <c r="E237" s="26" t="s">
        <v>558</v>
      </c>
      <c r="F237" s="242"/>
      <c r="G237" s="250"/>
      <c r="H237" s="251"/>
      <c r="I237" s="242"/>
      <c r="J237" s="250"/>
      <c r="K237" s="251"/>
      <c r="L237" s="242"/>
      <c r="M237" s="250"/>
      <c r="N237" s="251"/>
    </row>
    <row r="238" spans="1:14" ht="40.5">
      <c r="A238" s="27">
        <v>2851</v>
      </c>
      <c r="B238" s="28" t="s">
        <v>263</v>
      </c>
      <c r="C238" s="28" t="s">
        <v>552</v>
      </c>
      <c r="D238" s="235" t="s">
        <v>201</v>
      </c>
      <c r="E238" s="37" t="s">
        <v>759</v>
      </c>
      <c r="F238" s="242">
        <f t="shared" si="18"/>
        <v>0</v>
      </c>
      <c r="G238" s="252">
        <v>0</v>
      </c>
      <c r="H238" s="252">
        <v>0</v>
      </c>
      <c r="I238" s="242">
        <f t="shared" si="19"/>
        <v>0</v>
      </c>
      <c r="J238" s="252">
        <v>0</v>
      </c>
      <c r="K238" s="252">
        <v>0</v>
      </c>
      <c r="L238" s="242">
        <f t="shared" si="20"/>
        <v>0</v>
      </c>
      <c r="M238" s="252">
        <v>0</v>
      </c>
      <c r="N238" s="302">
        <v>0</v>
      </c>
    </row>
    <row r="239" spans="1:14" ht="27">
      <c r="A239" s="27">
        <v>2860</v>
      </c>
      <c r="B239" s="28" t="s">
        <v>263</v>
      </c>
      <c r="C239" s="28" t="s">
        <v>553</v>
      </c>
      <c r="D239" s="235" t="s">
        <v>200</v>
      </c>
      <c r="E239" s="36" t="s">
        <v>760</v>
      </c>
      <c r="F239" s="245">
        <f t="shared" si="18"/>
        <v>0</v>
      </c>
      <c r="G239" s="246">
        <f>G241</f>
        <v>0</v>
      </c>
      <c r="H239" s="247">
        <f>H241</f>
        <v>0</v>
      </c>
      <c r="I239" s="245">
        <f t="shared" si="19"/>
        <v>0</v>
      </c>
      <c r="J239" s="246">
        <f>J241</f>
        <v>0</v>
      </c>
      <c r="K239" s="247">
        <f>K241</f>
        <v>0</v>
      </c>
      <c r="L239" s="245">
        <f t="shared" si="20"/>
        <v>0</v>
      </c>
      <c r="M239" s="246">
        <f>M241</f>
        <v>0</v>
      </c>
      <c r="N239" s="247">
        <f>N241</f>
        <v>0</v>
      </c>
    </row>
    <row r="240" spans="1:14" s="30" customFormat="1" ht="15" customHeight="1">
      <c r="A240" s="27"/>
      <c r="B240" s="28"/>
      <c r="C240" s="28"/>
      <c r="D240" s="235"/>
      <c r="E240" s="26" t="s">
        <v>558</v>
      </c>
      <c r="F240" s="242"/>
      <c r="G240" s="250"/>
      <c r="H240" s="251"/>
      <c r="I240" s="242"/>
      <c r="J240" s="250"/>
      <c r="K240" s="251"/>
      <c r="L240" s="242"/>
      <c r="M240" s="250"/>
      <c r="N240" s="251"/>
    </row>
    <row r="241" spans="1:14" ht="27">
      <c r="A241" s="27">
        <v>2861</v>
      </c>
      <c r="B241" s="31" t="s">
        <v>263</v>
      </c>
      <c r="C241" s="31" t="s">
        <v>553</v>
      </c>
      <c r="D241" s="236" t="s">
        <v>201</v>
      </c>
      <c r="E241" s="37" t="s">
        <v>760</v>
      </c>
      <c r="F241" s="242">
        <f t="shared" si="18"/>
        <v>0</v>
      </c>
      <c r="G241" s="252">
        <v>0</v>
      </c>
      <c r="H241" s="302">
        <v>0</v>
      </c>
      <c r="I241" s="242">
        <f t="shared" si="19"/>
        <v>0</v>
      </c>
      <c r="J241" s="252">
        <v>0</v>
      </c>
      <c r="K241" s="302">
        <v>0</v>
      </c>
      <c r="L241" s="242">
        <f t="shared" si="20"/>
        <v>0</v>
      </c>
      <c r="M241" s="252">
        <v>0</v>
      </c>
      <c r="N241" s="302">
        <v>0</v>
      </c>
    </row>
    <row r="242" spans="1:14" s="25" customFormat="1" ht="43.5">
      <c r="A242" s="33">
        <v>2900</v>
      </c>
      <c r="B242" s="28" t="s">
        <v>264</v>
      </c>
      <c r="C242" s="28" t="s">
        <v>200</v>
      </c>
      <c r="D242" s="235" t="s">
        <v>200</v>
      </c>
      <c r="E242" s="34" t="s">
        <v>54</v>
      </c>
      <c r="F242" s="245">
        <f>G242+H242</f>
        <v>0</v>
      </c>
      <c r="G242" s="246">
        <f>G244+G248+G252+G256+G260+G264+G267+G270</f>
        <v>0</v>
      </c>
      <c r="H242" s="247">
        <f>H244+H248+H252+H256+H260+H264+H267+H270</f>
        <v>0</v>
      </c>
      <c r="I242" s="245">
        <f>J242+K242</f>
        <v>0</v>
      </c>
      <c r="J242" s="246">
        <f>J244+J248+J252+J256+J260+J264+J267+J270</f>
        <v>0</v>
      </c>
      <c r="K242" s="247">
        <f>K244+K248+K252+K256+K260+K264+K267+K270</f>
        <v>0</v>
      </c>
      <c r="L242" s="245">
        <f>M242+N242</f>
        <v>0</v>
      </c>
      <c r="M242" s="246">
        <f>M244+M248+M252+M256+M260+M264+M267+M270</f>
        <v>0</v>
      </c>
      <c r="N242" s="247">
        <f>N244+N248+N252+N256+N260+N264+N267+N270</f>
        <v>0</v>
      </c>
    </row>
    <row r="243" spans="1:14" ht="13.5" customHeight="1">
      <c r="A243" s="27"/>
      <c r="B243" s="28"/>
      <c r="C243" s="28"/>
      <c r="D243" s="235"/>
      <c r="E243" s="26" t="s">
        <v>556</v>
      </c>
      <c r="F243" s="242"/>
      <c r="G243" s="248"/>
      <c r="H243" s="249"/>
      <c r="I243" s="242"/>
      <c r="J243" s="248"/>
      <c r="K243" s="249"/>
      <c r="L243" s="242"/>
      <c r="M243" s="248"/>
      <c r="N243" s="249"/>
    </row>
    <row r="244" spans="1:14" ht="27">
      <c r="A244" s="27">
        <v>2910</v>
      </c>
      <c r="B244" s="28" t="s">
        <v>264</v>
      </c>
      <c r="C244" s="28" t="s">
        <v>201</v>
      </c>
      <c r="D244" s="235" t="s">
        <v>200</v>
      </c>
      <c r="E244" s="29" t="s">
        <v>761</v>
      </c>
      <c r="F244" s="245">
        <f aca="true" t="shared" si="21" ref="F244:F272">G244+H244</f>
        <v>0</v>
      </c>
      <c r="G244" s="246">
        <f>G246+G247</f>
        <v>0</v>
      </c>
      <c r="H244" s="247">
        <f>H246+H247</f>
        <v>0</v>
      </c>
      <c r="I244" s="245">
        <f aca="true" t="shared" si="22" ref="I244:I272">J244+K244</f>
        <v>0</v>
      </c>
      <c r="J244" s="246">
        <f>J246+J247</f>
        <v>0</v>
      </c>
      <c r="K244" s="247">
        <f>K246+K247</f>
        <v>0</v>
      </c>
      <c r="L244" s="245">
        <f aca="true" t="shared" si="23" ref="L244:L272">M244+N244</f>
        <v>0</v>
      </c>
      <c r="M244" s="246">
        <f>M246+M247</f>
        <v>0</v>
      </c>
      <c r="N244" s="247">
        <f>N246+N247</f>
        <v>0</v>
      </c>
    </row>
    <row r="245" spans="1:14" s="30" customFormat="1" ht="15" customHeight="1">
      <c r="A245" s="27"/>
      <c r="B245" s="28"/>
      <c r="C245" s="28"/>
      <c r="D245" s="235"/>
      <c r="E245" s="26" t="s">
        <v>558</v>
      </c>
      <c r="F245" s="242"/>
      <c r="G245" s="250"/>
      <c r="H245" s="251"/>
      <c r="I245" s="242"/>
      <c r="J245" s="250"/>
      <c r="K245" s="251"/>
      <c r="L245" s="242"/>
      <c r="M245" s="250"/>
      <c r="N245" s="251"/>
    </row>
    <row r="246" spans="1:14" ht="17.25">
      <c r="A246" s="27">
        <v>2911</v>
      </c>
      <c r="B246" s="31" t="s">
        <v>264</v>
      </c>
      <c r="C246" s="31" t="s">
        <v>201</v>
      </c>
      <c r="D246" s="236" t="s">
        <v>201</v>
      </c>
      <c r="E246" s="26" t="s">
        <v>762</v>
      </c>
      <c r="F246" s="242">
        <f t="shared" si="21"/>
        <v>0</v>
      </c>
      <c r="G246" s="252">
        <v>0</v>
      </c>
      <c r="H246" s="252">
        <v>0</v>
      </c>
      <c r="I246" s="242">
        <f t="shared" si="22"/>
        <v>0</v>
      </c>
      <c r="J246" s="252">
        <v>0</v>
      </c>
      <c r="K246" s="252">
        <v>0</v>
      </c>
      <c r="L246" s="242">
        <f t="shared" si="23"/>
        <v>0</v>
      </c>
      <c r="M246" s="252">
        <v>0</v>
      </c>
      <c r="N246" s="302">
        <v>0</v>
      </c>
    </row>
    <row r="247" spans="1:14" ht="17.25">
      <c r="A247" s="27">
        <v>2912</v>
      </c>
      <c r="B247" s="31" t="s">
        <v>264</v>
      </c>
      <c r="C247" s="31" t="s">
        <v>201</v>
      </c>
      <c r="D247" s="236" t="s">
        <v>202</v>
      </c>
      <c r="E247" s="26" t="s">
        <v>763</v>
      </c>
      <c r="F247" s="242">
        <f t="shared" si="21"/>
        <v>0</v>
      </c>
      <c r="G247" s="252">
        <v>0</v>
      </c>
      <c r="H247" s="252">
        <v>0</v>
      </c>
      <c r="I247" s="242">
        <f t="shared" si="22"/>
        <v>0</v>
      </c>
      <c r="J247" s="252">
        <v>0</v>
      </c>
      <c r="K247" s="302">
        <v>0</v>
      </c>
      <c r="L247" s="242">
        <f t="shared" si="23"/>
        <v>0</v>
      </c>
      <c r="M247" s="252">
        <v>0</v>
      </c>
      <c r="N247" s="302">
        <v>0</v>
      </c>
    </row>
    <row r="248" spans="1:14" ht="17.25">
      <c r="A248" s="27">
        <v>2920</v>
      </c>
      <c r="B248" s="28" t="s">
        <v>264</v>
      </c>
      <c r="C248" s="28" t="s">
        <v>202</v>
      </c>
      <c r="D248" s="235" t="s">
        <v>200</v>
      </c>
      <c r="E248" s="29" t="s">
        <v>764</v>
      </c>
      <c r="F248" s="245">
        <f t="shared" si="21"/>
        <v>0</v>
      </c>
      <c r="G248" s="246">
        <f>G250+G251</f>
        <v>0</v>
      </c>
      <c r="H248" s="247">
        <f>H250+H251</f>
        <v>0</v>
      </c>
      <c r="I248" s="245">
        <f t="shared" si="22"/>
        <v>0</v>
      </c>
      <c r="J248" s="246">
        <f>J250+J251</f>
        <v>0</v>
      </c>
      <c r="K248" s="247">
        <f>K250+K251</f>
        <v>0</v>
      </c>
      <c r="L248" s="245">
        <f t="shared" si="23"/>
        <v>0</v>
      </c>
      <c r="M248" s="246">
        <f>M250+M251</f>
        <v>0</v>
      </c>
      <c r="N248" s="247">
        <f>N250+N251</f>
        <v>0</v>
      </c>
    </row>
    <row r="249" spans="1:14" s="30" customFormat="1" ht="15" customHeight="1">
      <c r="A249" s="27"/>
      <c r="B249" s="28"/>
      <c r="C249" s="28"/>
      <c r="D249" s="235"/>
      <c r="E249" s="26" t="s">
        <v>558</v>
      </c>
      <c r="F249" s="242"/>
      <c r="G249" s="250"/>
      <c r="H249" s="251"/>
      <c r="I249" s="242"/>
      <c r="J249" s="250"/>
      <c r="K249" s="251"/>
      <c r="L249" s="242"/>
      <c r="M249" s="250"/>
      <c r="N249" s="251"/>
    </row>
    <row r="250" spans="1:14" ht="17.25">
      <c r="A250" s="27">
        <v>2921</v>
      </c>
      <c r="B250" s="31" t="s">
        <v>264</v>
      </c>
      <c r="C250" s="31" t="s">
        <v>202</v>
      </c>
      <c r="D250" s="236" t="s">
        <v>201</v>
      </c>
      <c r="E250" s="26" t="s">
        <v>765</v>
      </c>
      <c r="F250" s="242">
        <f t="shared" si="21"/>
        <v>0</v>
      </c>
      <c r="G250" s="252">
        <v>0</v>
      </c>
      <c r="H250" s="302">
        <v>0</v>
      </c>
      <c r="I250" s="242">
        <f t="shared" si="22"/>
        <v>0</v>
      </c>
      <c r="J250" s="252">
        <v>0</v>
      </c>
      <c r="K250" s="302">
        <v>0</v>
      </c>
      <c r="L250" s="242">
        <f t="shared" si="23"/>
        <v>0</v>
      </c>
      <c r="M250" s="252">
        <v>0</v>
      </c>
      <c r="N250" s="302">
        <v>0</v>
      </c>
    </row>
    <row r="251" spans="1:14" ht="17.25">
      <c r="A251" s="27">
        <v>2922</v>
      </c>
      <c r="B251" s="31" t="s">
        <v>264</v>
      </c>
      <c r="C251" s="31" t="s">
        <v>202</v>
      </c>
      <c r="D251" s="236" t="s">
        <v>202</v>
      </c>
      <c r="E251" s="26" t="s">
        <v>766</v>
      </c>
      <c r="F251" s="242">
        <f t="shared" si="21"/>
        <v>0</v>
      </c>
      <c r="G251" s="252">
        <v>0</v>
      </c>
      <c r="H251" s="302">
        <v>0</v>
      </c>
      <c r="I251" s="242">
        <f t="shared" si="22"/>
        <v>0</v>
      </c>
      <c r="J251" s="252">
        <v>0</v>
      </c>
      <c r="K251" s="302">
        <v>0</v>
      </c>
      <c r="L251" s="242">
        <f t="shared" si="23"/>
        <v>0</v>
      </c>
      <c r="M251" s="252">
        <v>0</v>
      </c>
      <c r="N251" s="302">
        <v>0</v>
      </c>
    </row>
    <row r="252" spans="1:14" ht="40.5">
      <c r="A252" s="27">
        <v>2930</v>
      </c>
      <c r="B252" s="28" t="s">
        <v>264</v>
      </c>
      <c r="C252" s="28" t="s">
        <v>77</v>
      </c>
      <c r="D252" s="235" t="s">
        <v>200</v>
      </c>
      <c r="E252" s="29" t="s">
        <v>767</v>
      </c>
      <c r="F252" s="245">
        <f t="shared" si="21"/>
        <v>0</v>
      </c>
      <c r="G252" s="246">
        <f>G254+G255</f>
        <v>0</v>
      </c>
      <c r="H252" s="247">
        <f>H254+H255</f>
        <v>0</v>
      </c>
      <c r="I252" s="245">
        <f t="shared" si="22"/>
        <v>0</v>
      </c>
      <c r="J252" s="246">
        <f>J254+J255</f>
        <v>0</v>
      </c>
      <c r="K252" s="247">
        <f>K254+K255</f>
        <v>0</v>
      </c>
      <c r="L252" s="245">
        <f t="shared" si="23"/>
        <v>0</v>
      </c>
      <c r="M252" s="246">
        <f>M254+M255</f>
        <v>0</v>
      </c>
      <c r="N252" s="247">
        <f>N254+N255</f>
        <v>0</v>
      </c>
    </row>
    <row r="253" spans="1:14" s="30" customFormat="1" ht="15" customHeight="1">
      <c r="A253" s="27"/>
      <c r="B253" s="28"/>
      <c r="C253" s="28"/>
      <c r="D253" s="235"/>
      <c r="E253" s="26" t="s">
        <v>558</v>
      </c>
      <c r="F253" s="242"/>
      <c r="G253" s="250"/>
      <c r="H253" s="251"/>
      <c r="I253" s="242"/>
      <c r="J253" s="250"/>
      <c r="K253" s="251"/>
      <c r="L253" s="242"/>
      <c r="M253" s="250"/>
      <c r="N253" s="251"/>
    </row>
    <row r="254" spans="1:14" ht="27">
      <c r="A254" s="27">
        <v>2931</v>
      </c>
      <c r="B254" s="31" t="s">
        <v>264</v>
      </c>
      <c r="C254" s="31" t="s">
        <v>77</v>
      </c>
      <c r="D254" s="236" t="s">
        <v>201</v>
      </c>
      <c r="E254" s="26" t="s">
        <v>768</v>
      </c>
      <c r="F254" s="242">
        <f t="shared" si="21"/>
        <v>0</v>
      </c>
      <c r="G254" s="252">
        <v>0</v>
      </c>
      <c r="H254" s="302">
        <v>0</v>
      </c>
      <c r="I254" s="242">
        <f t="shared" si="22"/>
        <v>0</v>
      </c>
      <c r="J254" s="252">
        <v>0</v>
      </c>
      <c r="K254" s="302">
        <v>0</v>
      </c>
      <c r="L254" s="242">
        <f t="shared" si="23"/>
        <v>0</v>
      </c>
      <c r="M254" s="252">
        <v>0</v>
      </c>
      <c r="N254" s="302">
        <v>0</v>
      </c>
    </row>
    <row r="255" spans="1:14" ht="17.25">
      <c r="A255" s="27">
        <v>2932</v>
      </c>
      <c r="B255" s="31" t="s">
        <v>264</v>
      </c>
      <c r="C255" s="31" t="s">
        <v>77</v>
      </c>
      <c r="D255" s="236" t="s">
        <v>202</v>
      </c>
      <c r="E255" s="26" t="s">
        <v>769</v>
      </c>
      <c r="F255" s="242">
        <f t="shared" si="21"/>
        <v>0</v>
      </c>
      <c r="G255" s="252">
        <v>0</v>
      </c>
      <c r="H255" s="302">
        <v>0</v>
      </c>
      <c r="I255" s="242">
        <f t="shared" si="22"/>
        <v>0</v>
      </c>
      <c r="J255" s="252">
        <v>0</v>
      </c>
      <c r="K255" s="302">
        <v>0</v>
      </c>
      <c r="L255" s="242">
        <f t="shared" si="23"/>
        <v>0</v>
      </c>
      <c r="M255" s="252">
        <v>0</v>
      </c>
      <c r="N255" s="302">
        <v>0</v>
      </c>
    </row>
    <row r="256" spans="1:14" ht="17.25">
      <c r="A256" s="27">
        <v>2940</v>
      </c>
      <c r="B256" s="28" t="s">
        <v>264</v>
      </c>
      <c r="C256" s="28" t="s">
        <v>551</v>
      </c>
      <c r="D256" s="235" t="s">
        <v>200</v>
      </c>
      <c r="E256" s="29" t="s">
        <v>770</v>
      </c>
      <c r="F256" s="245">
        <f t="shared" si="21"/>
        <v>0</v>
      </c>
      <c r="G256" s="246">
        <f>G258+G259</f>
        <v>0</v>
      </c>
      <c r="H256" s="247">
        <f>H258+H259</f>
        <v>0</v>
      </c>
      <c r="I256" s="245">
        <f t="shared" si="22"/>
        <v>0</v>
      </c>
      <c r="J256" s="246">
        <f>J258+J259</f>
        <v>0</v>
      </c>
      <c r="K256" s="247">
        <f>K258+K259</f>
        <v>0</v>
      </c>
      <c r="L256" s="245">
        <f t="shared" si="23"/>
        <v>0</v>
      </c>
      <c r="M256" s="246">
        <f>M258+M259</f>
        <v>0</v>
      </c>
      <c r="N256" s="247">
        <f>N258+N259</f>
        <v>0</v>
      </c>
    </row>
    <row r="257" spans="1:14" s="30" customFormat="1" ht="15" customHeight="1">
      <c r="A257" s="27"/>
      <c r="B257" s="28"/>
      <c r="C257" s="28"/>
      <c r="D257" s="235"/>
      <c r="E257" s="26" t="s">
        <v>558</v>
      </c>
      <c r="F257" s="242"/>
      <c r="G257" s="255"/>
      <c r="H257" s="251"/>
      <c r="I257" s="242"/>
      <c r="J257" s="255"/>
      <c r="K257" s="251"/>
      <c r="L257" s="242"/>
      <c r="M257" s="255"/>
      <c r="N257" s="251"/>
    </row>
    <row r="258" spans="1:14" ht="27">
      <c r="A258" s="27">
        <v>2941</v>
      </c>
      <c r="B258" s="31" t="s">
        <v>264</v>
      </c>
      <c r="C258" s="31" t="s">
        <v>551</v>
      </c>
      <c r="D258" s="236" t="s">
        <v>201</v>
      </c>
      <c r="E258" s="26" t="s">
        <v>771</v>
      </c>
      <c r="F258" s="242">
        <f t="shared" si="21"/>
        <v>0</v>
      </c>
      <c r="G258" s="252">
        <v>0</v>
      </c>
      <c r="H258" s="302">
        <v>0</v>
      </c>
      <c r="I258" s="242">
        <f t="shared" si="22"/>
        <v>0</v>
      </c>
      <c r="J258" s="252">
        <v>0</v>
      </c>
      <c r="K258" s="302">
        <v>0</v>
      </c>
      <c r="L258" s="242">
        <f t="shared" si="23"/>
        <v>0</v>
      </c>
      <c r="M258" s="252">
        <v>0</v>
      </c>
      <c r="N258" s="302">
        <v>0</v>
      </c>
    </row>
    <row r="259" spans="1:14" ht="27">
      <c r="A259" s="27">
        <v>2942</v>
      </c>
      <c r="B259" s="31" t="s">
        <v>264</v>
      </c>
      <c r="C259" s="31" t="s">
        <v>551</v>
      </c>
      <c r="D259" s="236" t="s">
        <v>202</v>
      </c>
      <c r="E259" s="26" t="s">
        <v>772</v>
      </c>
      <c r="F259" s="242">
        <f t="shared" si="21"/>
        <v>0</v>
      </c>
      <c r="G259" s="252">
        <v>0</v>
      </c>
      <c r="H259" s="302">
        <v>0</v>
      </c>
      <c r="I259" s="242">
        <f t="shared" si="22"/>
        <v>0</v>
      </c>
      <c r="J259" s="252">
        <v>0</v>
      </c>
      <c r="K259" s="302">
        <v>0</v>
      </c>
      <c r="L259" s="242">
        <f t="shared" si="23"/>
        <v>0</v>
      </c>
      <c r="M259" s="252">
        <v>0</v>
      </c>
      <c r="N259" s="302">
        <v>0</v>
      </c>
    </row>
    <row r="260" spans="1:14" ht="27">
      <c r="A260" s="27">
        <v>2950</v>
      </c>
      <c r="B260" s="28" t="s">
        <v>264</v>
      </c>
      <c r="C260" s="28" t="s">
        <v>552</v>
      </c>
      <c r="D260" s="235" t="s">
        <v>200</v>
      </c>
      <c r="E260" s="29" t="s">
        <v>773</v>
      </c>
      <c r="F260" s="245">
        <f t="shared" si="21"/>
        <v>0</v>
      </c>
      <c r="G260" s="246">
        <f>G262+G263</f>
        <v>0</v>
      </c>
      <c r="H260" s="247">
        <f>H262+H263</f>
        <v>0</v>
      </c>
      <c r="I260" s="245">
        <f t="shared" si="22"/>
        <v>0</v>
      </c>
      <c r="J260" s="246">
        <f>J262+J263</f>
        <v>0</v>
      </c>
      <c r="K260" s="247">
        <f>K262+K263</f>
        <v>0</v>
      </c>
      <c r="L260" s="245">
        <f t="shared" si="23"/>
        <v>0</v>
      </c>
      <c r="M260" s="246">
        <f>M262+M263</f>
        <v>0</v>
      </c>
      <c r="N260" s="247">
        <f>N262+N263</f>
        <v>0</v>
      </c>
    </row>
    <row r="261" spans="1:14" s="30" customFormat="1" ht="15" customHeight="1">
      <c r="A261" s="27"/>
      <c r="B261" s="28"/>
      <c r="C261" s="28"/>
      <c r="D261" s="235"/>
      <c r="E261" s="26" t="s">
        <v>558</v>
      </c>
      <c r="F261" s="242"/>
      <c r="G261" s="250"/>
      <c r="H261" s="251"/>
      <c r="I261" s="242"/>
      <c r="J261" s="250"/>
      <c r="K261" s="251"/>
      <c r="L261" s="242"/>
      <c r="M261" s="250"/>
      <c r="N261" s="251"/>
    </row>
    <row r="262" spans="1:14" ht="17.25">
      <c r="A262" s="27">
        <v>2951</v>
      </c>
      <c r="B262" s="31" t="s">
        <v>264</v>
      </c>
      <c r="C262" s="31" t="s">
        <v>552</v>
      </c>
      <c r="D262" s="236" t="s">
        <v>201</v>
      </c>
      <c r="E262" s="26" t="s">
        <v>774</v>
      </c>
      <c r="F262" s="242">
        <f t="shared" si="21"/>
        <v>0</v>
      </c>
      <c r="G262" s="252">
        <v>0</v>
      </c>
      <c r="H262" s="252">
        <v>0</v>
      </c>
      <c r="I262" s="242">
        <f t="shared" si="22"/>
        <v>0</v>
      </c>
      <c r="J262" s="252">
        <v>0</v>
      </c>
      <c r="K262" s="252">
        <v>0</v>
      </c>
      <c r="L262" s="242">
        <f t="shared" si="23"/>
        <v>0</v>
      </c>
      <c r="M262" s="252">
        <v>0</v>
      </c>
      <c r="N262" s="302">
        <v>0</v>
      </c>
    </row>
    <row r="263" spans="1:14" ht="17.25">
      <c r="A263" s="27">
        <v>2952</v>
      </c>
      <c r="B263" s="31" t="s">
        <v>264</v>
      </c>
      <c r="C263" s="31" t="s">
        <v>552</v>
      </c>
      <c r="D263" s="236" t="s">
        <v>202</v>
      </c>
      <c r="E263" s="26" t="s">
        <v>775</v>
      </c>
      <c r="F263" s="242">
        <f t="shared" si="21"/>
        <v>0</v>
      </c>
      <c r="G263" s="252">
        <v>0</v>
      </c>
      <c r="H263" s="302">
        <v>0</v>
      </c>
      <c r="I263" s="242">
        <f t="shared" si="22"/>
        <v>0</v>
      </c>
      <c r="J263" s="252">
        <v>0</v>
      </c>
      <c r="K263" s="302">
        <v>0</v>
      </c>
      <c r="L263" s="242">
        <f t="shared" si="23"/>
        <v>0</v>
      </c>
      <c r="M263" s="252">
        <v>0</v>
      </c>
      <c r="N263" s="302">
        <v>0</v>
      </c>
    </row>
    <row r="264" spans="1:14" ht="27">
      <c r="A264" s="27">
        <v>2960</v>
      </c>
      <c r="B264" s="28" t="s">
        <v>264</v>
      </c>
      <c r="C264" s="28" t="s">
        <v>553</v>
      </c>
      <c r="D264" s="235" t="s">
        <v>200</v>
      </c>
      <c r="E264" s="29" t="s">
        <v>776</v>
      </c>
      <c r="F264" s="245">
        <f t="shared" si="21"/>
        <v>0</v>
      </c>
      <c r="G264" s="246">
        <f>G266</f>
        <v>0</v>
      </c>
      <c r="H264" s="247">
        <f>H266</f>
        <v>0</v>
      </c>
      <c r="I264" s="245">
        <f t="shared" si="22"/>
        <v>0</v>
      </c>
      <c r="J264" s="246">
        <f>J266</f>
        <v>0</v>
      </c>
      <c r="K264" s="247">
        <f>K266</f>
        <v>0</v>
      </c>
      <c r="L264" s="245">
        <f t="shared" si="23"/>
        <v>0</v>
      </c>
      <c r="M264" s="246">
        <f>M266</f>
        <v>0</v>
      </c>
      <c r="N264" s="247">
        <f>N266</f>
        <v>0</v>
      </c>
    </row>
    <row r="265" spans="1:14" s="30" customFormat="1" ht="15" customHeight="1">
      <c r="A265" s="27"/>
      <c r="B265" s="28"/>
      <c r="C265" s="28"/>
      <c r="D265" s="235"/>
      <c r="E265" s="26" t="s">
        <v>558</v>
      </c>
      <c r="F265" s="242"/>
      <c r="G265" s="250"/>
      <c r="H265" s="251"/>
      <c r="I265" s="242"/>
      <c r="J265" s="250"/>
      <c r="K265" s="251"/>
      <c r="L265" s="242"/>
      <c r="M265" s="250"/>
      <c r="N265" s="251"/>
    </row>
    <row r="266" spans="1:14" ht="27">
      <c r="A266" s="27">
        <v>2961</v>
      </c>
      <c r="B266" s="31" t="s">
        <v>264</v>
      </c>
      <c r="C266" s="31" t="s">
        <v>553</v>
      </c>
      <c r="D266" s="236" t="s">
        <v>201</v>
      </c>
      <c r="E266" s="26" t="s">
        <v>776</v>
      </c>
      <c r="F266" s="242">
        <f t="shared" si="21"/>
        <v>0</v>
      </c>
      <c r="G266" s="252">
        <v>0</v>
      </c>
      <c r="H266" s="302">
        <v>0</v>
      </c>
      <c r="I266" s="242">
        <f t="shared" si="22"/>
        <v>0</v>
      </c>
      <c r="J266" s="252">
        <v>0</v>
      </c>
      <c r="K266" s="302">
        <v>0</v>
      </c>
      <c r="L266" s="242">
        <f t="shared" si="23"/>
        <v>0</v>
      </c>
      <c r="M266" s="252">
        <v>0</v>
      </c>
      <c r="N266" s="302">
        <v>0</v>
      </c>
    </row>
    <row r="267" spans="1:14" ht="27">
      <c r="A267" s="27">
        <v>2970</v>
      </c>
      <c r="B267" s="28" t="s">
        <v>264</v>
      </c>
      <c r="C267" s="28" t="s">
        <v>554</v>
      </c>
      <c r="D267" s="235" t="s">
        <v>200</v>
      </c>
      <c r="E267" s="29" t="s">
        <v>777</v>
      </c>
      <c r="F267" s="245">
        <f t="shared" si="21"/>
        <v>0</v>
      </c>
      <c r="G267" s="246">
        <f>G269</f>
        <v>0</v>
      </c>
      <c r="H267" s="247">
        <f>H269</f>
        <v>0</v>
      </c>
      <c r="I267" s="245">
        <f t="shared" si="22"/>
        <v>0</v>
      </c>
      <c r="J267" s="246">
        <f>J269</f>
        <v>0</v>
      </c>
      <c r="K267" s="247">
        <f>K269</f>
        <v>0</v>
      </c>
      <c r="L267" s="245">
        <f t="shared" si="23"/>
        <v>0</v>
      </c>
      <c r="M267" s="246">
        <f>M269</f>
        <v>0</v>
      </c>
      <c r="N267" s="247">
        <f>N269</f>
        <v>0</v>
      </c>
    </row>
    <row r="268" spans="1:14" s="30" customFormat="1" ht="15" customHeight="1">
      <c r="A268" s="27"/>
      <c r="B268" s="28"/>
      <c r="C268" s="28"/>
      <c r="D268" s="235"/>
      <c r="E268" s="26" t="s">
        <v>558</v>
      </c>
      <c r="F268" s="242"/>
      <c r="G268" s="250"/>
      <c r="H268" s="251"/>
      <c r="I268" s="242"/>
      <c r="J268" s="250"/>
      <c r="K268" s="251"/>
      <c r="L268" s="242"/>
      <c r="M268" s="250"/>
      <c r="N268" s="251"/>
    </row>
    <row r="269" spans="1:14" ht="27">
      <c r="A269" s="27">
        <v>2971</v>
      </c>
      <c r="B269" s="31" t="s">
        <v>264</v>
      </c>
      <c r="C269" s="31" t="s">
        <v>554</v>
      </c>
      <c r="D269" s="236" t="s">
        <v>201</v>
      </c>
      <c r="E269" s="26" t="s">
        <v>777</v>
      </c>
      <c r="F269" s="242">
        <f t="shared" si="21"/>
        <v>0</v>
      </c>
      <c r="G269" s="252">
        <v>0</v>
      </c>
      <c r="H269" s="252">
        <v>0</v>
      </c>
      <c r="I269" s="242">
        <f t="shared" si="22"/>
        <v>0</v>
      </c>
      <c r="J269" s="252">
        <v>0</v>
      </c>
      <c r="K269" s="252">
        <v>0</v>
      </c>
      <c r="L269" s="242">
        <f t="shared" si="23"/>
        <v>0</v>
      </c>
      <c r="M269" s="252">
        <v>0</v>
      </c>
      <c r="N269" s="302">
        <v>0</v>
      </c>
    </row>
    <row r="270" spans="1:14" ht="17.25">
      <c r="A270" s="27">
        <v>2980</v>
      </c>
      <c r="B270" s="28" t="s">
        <v>264</v>
      </c>
      <c r="C270" s="28" t="s">
        <v>555</v>
      </c>
      <c r="D270" s="235" t="s">
        <v>200</v>
      </c>
      <c r="E270" s="29" t="s">
        <v>778</v>
      </c>
      <c r="F270" s="245">
        <f t="shared" si="21"/>
        <v>0</v>
      </c>
      <c r="G270" s="246">
        <f>G272</f>
        <v>0</v>
      </c>
      <c r="H270" s="247">
        <f>H272</f>
        <v>0</v>
      </c>
      <c r="I270" s="245">
        <f t="shared" si="22"/>
        <v>0</v>
      </c>
      <c r="J270" s="246">
        <f>J272</f>
        <v>0</v>
      </c>
      <c r="K270" s="247">
        <f>K272</f>
        <v>0</v>
      </c>
      <c r="L270" s="245">
        <f t="shared" si="23"/>
        <v>0</v>
      </c>
      <c r="M270" s="246">
        <f>M272</f>
        <v>0</v>
      </c>
      <c r="N270" s="247">
        <f>N272</f>
        <v>0</v>
      </c>
    </row>
    <row r="271" spans="1:14" s="30" customFormat="1" ht="15" customHeight="1">
      <c r="A271" s="27"/>
      <c r="B271" s="28"/>
      <c r="C271" s="28"/>
      <c r="D271" s="235"/>
      <c r="E271" s="26" t="s">
        <v>558</v>
      </c>
      <c r="F271" s="242"/>
      <c r="G271" s="250"/>
      <c r="H271" s="251"/>
      <c r="I271" s="242"/>
      <c r="J271" s="250"/>
      <c r="K271" s="251"/>
      <c r="L271" s="242"/>
      <c r="M271" s="250"/>
      <c r="N271" s="251"/>
    </row>
    <row r="272" spans="1:14" ht="17.25">
      <c r="A272" s="27">
        <v>2981</v>
      </c>
      <c r="B272" s="31" t="s">
        <v>264</v>
      </c>
      <c r="C272" s="31" t="s">
        <v>555</v>
      </c>
      <c r="D272" s="236" t="s">
        <v>201</v>
      </c>
      <c r="E272" s="26" t="s">
        <v>778</v>
      </c>
      <c r="F272" s="242">
        <f t="shared" si="21"/>
        <v>0</v>
      </c>
      <c r="G272" s="252">
        <v>0</v>
      </c>
      <c r="H272" s="302">
        <v>0</v>
      </c>
      <c r="I272" s="242">
        <f t="shared" si="22"/>
        <v>0</v>
      </c>
      <c r="J272" s="252">
        <v>0</v>
      </c>
      <c r="K272" s="302">
        <v>0</v>
      </c>
      <c r="L272" s="242">
        <f t="shared" si="23"/>
        <v>0</v>
      </c>
      <c r="M272" s="252">
        <v>0</v>
      </c>
      <c r="N272" s="302">
        <v>0</v>
      </c>
    </row>
    <row r="273" spans="1:14" s="25" customFormat="1" ht="73.5">
      <c r="A273" s="33">
        <v>3000</v>
      </c>
      <c r="B273" s="28" t="s">
        <v>265</v>
      </c>
      <c r="C273" s="28" t="s">
        <v>200</v>
      </c>
      <c r="D273" s="235" t="s">
        <v>200</v>
      </c>
      <c r="E273" s="34" t="s">
        <v>55</v>
      </c>
      <c r="F273" s="245">
        <f>G273+H273</f>
        <v>6000</v>
      </c>
      <c r="G273" s="246">
        <f>G275+G279+G282+G285+G288+G291+G294+G297+G301</f>
        <v>6000</v>
      </c>
      <c r="H273" s="247">
        <f>H275+H279+H282+H285+H288+H291+H294+H297+H301</f>
        <v>0</v>
      </c>
      <c r="I273" s="245">
        <f>J273+K273</f>
        <v>6000</v>
      </c>
      <c r="J273" s="246">
        <f>J275+J279+J282+J285+J288+J291+J294+J297+J301</f>
        <v>6000</v>
      </c>
      <c r="K273" s="247">
        <f>K275+K279+K282+K285+K288+K291+K294+K297+K301</f>
        <v>0</v>
      </c>
      <c r="L273" s="245">
        <f>M273+N273</f>
        <v>330</v>
      </c>
      <c r="M273" s="246">
        <f>M275+M279+M282+M285+M288+M291+M294+M297+M301</f>
        <v>330</v>
      </c>
      <c r="N273" s="247">
        <f>N275+N279+N282+N285+N288+N291+N294+N297+N301</f>
        <v>0</v>
      </c>
    </row>
    <row r="274" spans="1:14" ht="13.5" customHeight="1">
      <c r="A274" s="27"/>
      <c r="B274" s="28"/>
      <c r="C274" s="28"/>
      <c r="D274" s="235"/>
      <c r="E274" s="26" t="s">
        <v>556</v>
      </c>
      <c r="F274" s="242"/>
      <c r="G274" s="248"/>
      <c r="H274" s="249"/>
      <c r="I274" s="242"/>
      <c r="J274" s="248"/>
      <c r="K274" s="249"/>
      <c r="L274" s="242"/>
      <c r="M274" s="248"/>
      <c r="N274" s="249"/>
    </row>
    <row r="275" spans="1:14" ht="27">
      <c r="A275" s="27">
        <v>3010</v>
      </c>
      <c r="B275" s="28" t="s">
        <v>265</v>
      </c>
      <c r="C275" s="28" t="s">
        <v>201</v>
      </c>
      <c r="D275" s="235" t="s">
        <v>200</v>
      </c>
      <c r="E275" s="29" t="s">
        <v>33</v>
      </c>
      <c r="F275" s="245">
        <f aca="true" t="shared" si="24" ref="F275:F304">G275+H275</f>
        <v>0</v>
      </c>
      <c r="G275" s="246">
        <f>G277+G278</f>
        <v>0</v>
      </c>
      <c r="H275" s="247">
        <f>H277+H278</f>
        <v>0</v>
      </c>
      <c r="I275" s="245">
        <f aca="true" t="shared" si="25" ref="I275:I304">J275+K275</f>
        <v>0</v>
      </c>
      <c r="J275" s="246">
        <f>J277+J278</f>
        <v>0</v>
      </c>
      <c r="K275" s="247">
        <f>K277+K278</f>
        <v>0</v>
      </c>
      <c r="L275" s="245">
        <f aca="true" t="shared" si="26" ref="L275:L304">M275+N275</f>
        <v>0</v>
      </c>
      <c r="M275" s="246">
        <f>M277+M278</f>
        <v>0</v>
      </c>
      <c r="N275" s="247">
        <f>N277+N278</f>
        <v>0</v>
      </c>
    </row>
    <row r="276" spans="1:14" s="30" customFormat="1" ht="15" customHeight="1">
      <c r="A276" s="27"/>
      <c r="B276" s="28"/>
      <c r="C276" s="28"/>
      <c r="D276" s="235"/>
      <c r="E276" s="26" t="s">
        <v>558</v>
      </c>
      <c r="F276" s="242"/>
      <c r="G276" s="250"/>
      <c r="H276" s="251"/>
      <c r="I276" s="242"/>
      <c r="J276" s="250"/>
      <c r="K276" s="251"/>
      <c r="L276" s="242"/>
      <c r="M276" s="250"/>
      <c r="N276" s="251"/>
    </row>
    <row r="277" spans="1:14" ht="17.25">
      <c r="A277" s="27">
        <v>3011</v>
      </c>
      <c r="B277" s="31" t="s">
        <v>265</v>
      </c>
      <c r="C277" s="31" t="s">
        <v>201</v>
      </c>
      <c r="D277" s="236" t="s">
        <v>201</v>
      </c>
      <c r="E277" s="26" t="s">
        <v>34</v>
      </c>
      <c r="F277" s="242">
        <f t="shared" si="24"/>
        <v>0</v>
      </c>
      <c r="G277" s="252">
        <v>0</v>
      </c>
      <c r="H277" s="302">
        <v>0</v>
      </c>
      <c r="I277" s="242">
        <f t="shared" si="25"/>
        <v>0</v>
      </c>
      <c r="J277" s="252">
        <v>0</v>
      </c>
      <c r="K277" s="302">
        <v>0</v>
      </c>
      <c r="L277" s="242">
        <f t="shared" si="26"/>
        <v>0</v>
      </c>
      <c r="M277" s="252">
        <v>0</v>
      </c>
      <c r="N277" s="302">
        <v>0</v>
      </c>
    </row>
    <row r="278" spans="1:14" ht="17.25">
      <c r="A278" s="27">
        <v>3012</v>
      </c>
      <c r="B278" s="31" t="s">
        <v>265</v>
      </c>
      <c r="C278" s="31" t="s">
        <v>201</v>
      </c>
      <c r="D278" s="236" t="s">
        <v>202</v>
      </c>
      <c r="E278" s="26" t="s">
        <v>35</v>
      </c>
      <c r="F278" s="242">
        <f t="shared" si="24"/>
        <v>0</v>
      </c>
      <c r="G278" s="252">
        <v>0</v>
      </c>
      <c r="H278" s="302">
        <v>0</v>
      </c>
      <c r="I278" s="242">
        <f t="shared" si="25"/>
        <v>0</v>
      </c>
      <c r="J278" s="252">
        <v>0</v>
      </c>
      <c r="K278" s="302">
        <v>0</v>
      </c>
      <c r="L278" s="242">
        <f t="shared" si="26"/>
        <v>0</v>
      </c>
      <c r="M278" s="252">
        <v>0</v>
      </c>
      <c r="N278" s="302">
        <v>0</v>
      </c>
    </row>
    <row r="279" spans="1:14" ht="17.25">
      <c r="A279" s="27">
        <v>3020</v>
      </c>
      <c r="B279" s="28" t="s">
        <v>265</v>
      </c>
      <c r="C279" s="28" t="s">
        <v>202</v>
      </c>
      <c r="D279" s="235" t="s">
        <v>200</v>
      </c>
      <c r="E279" s="29" t="s">
        <v>36</v>
      </c>
      <c r="F279" s="245">
        <f t="shared" si="24"/>
        <v>0</v>
      </c>
      <c r="G279" s="246">
        <f>G281</f>
        <v>0</v>
      </c>
      <c r="H279" s="247">
        <f>H281</f>
        <v>0</v>
      </c>
      <c r="I279" s="245">
        <f t="shared" si="25"/>
        <v>0</v>
      </c>
      <c r="J279" s="246">
        <f>J281</f>
        <v>0</v>
      </c>
      <c r="K279" s="247">
        <f>K281</f>
        <v>0</v>
      </c>
      <c r="L279" s="245">
        <f t="shared" si="26"/>
        <v>0</v>
      </c>
      <c r="M279" s="246">
        <f>M281</f>
        <v>0</v>
      </c>
      <c r="N279" s="247">
        <f>N281</f>
        <v>0</v>
      </c>
    </row>
    <row r="280" spans="1:14" s="30" customFormat="1" ht="15" customHeight="1">
      <c r="A280" s="27"/>
      <c r="B280" s="28"/>
      <c r="C280" s="28"/>
      <c r="D280" s="235"/>
      <c r="E280" s="26" t="s">
        <v>558</v>
      </c>
      <c r="F280" s="242"/>
      <c r="G280" s="250"/>
      <c r="H280" s="251"/>
      <c r="I280" s="242"/>
      <c r="J280" s="250"/>
      <c r="K280" s="251"/>
      <c r="L280" s="242"/>
      <c r="M280" s="250"/>
      <c r="N280" s="251"/>
    </row>
    <row r="281" spans="1:14" ht="17.25">
      <c r="A281" s="27">
        <v>3021</v>
      </c>
      <c r="B281" s="31" t="s">
        <v>265</v>
      </c>
      <c r="C281" s="31" t="s">
        <v>202</v>
      </c>
      <c r="D281" s="236" t="s">
        <v>201</v>
      </c>
      <c r="E281" s="26" t="s">
        <v>36</v>
      </c>
      <c r="F281" s="242">
        <f t="shared" si="24"/>
        <v>0</v>
      </c>
      <c r="G281" s="252">
        <v>0</v>
      </c>
      <c r="H281" s="302">
        <v>0</v>
      </c>
      <c r="I281" s="242">
        <f t="shared" si="25"/>
        <v>0</v>
      </c>
      <c r="J281" s="252">
        <v>0</v>
      </c>
      <c r="K281" s="302">
        <v>0</v>
      </c>
      <c r="L281" s="242">
        <f t="shared" si="26"/>
        <v>0</v>
      </c>
      <c r="M281" s="252">
        <v>0</v>
      </c>
      <c r="N281" s="302">
        <v>0</v>
      </c>
    </row>
    <row r="282" spans="1:14" ht="17.25">
      <c r="A282" s="27">
        <v>3030</v>
      </c>
      <c r="B282" s="28" t="s">
        <v>265</v>
      </c>
      <c r="C282" s="28" t="s">
        <v>77</v>
      </c>
      <c r="D282" s="235" t="s">
        <v>200</v>
      </c>
      <c r="E282" s="29" t="s">
        <v>37</v>
      </c>
      <c r="F282" s="245">
        <f t="shared" si="24"/>
        <v>0</v>
      </c>
      <c r="G282" s="246">
        <f>G284</f>
        <v>0</v>
      </c>
      <c r="H282" s="247">
        <f>H284</f>
        <v>0</v>
      </c>
      <c r="I282" s="245">
        <f t="shared" si="25"/>
        <v>0</v>
      </c>
      <c r="J282" s="246">
        <f>J284</f>
        <v>0</v>
      </c>
      <c r="K282" s="247">
        <f>K284</f>
        <v>0</v>
      </c>
      <c r="L282" s="245">
        <f t="shared" si="26"/>
        <v>0</v>
      </c>
      <c r="M282" s="246">
        <f>M284</f>
        <v>0</v>
      </c>
      <c r="N282" s="247">
        <f>N284</f>
        <v>0</v>
      </c>
    </row>
    <row r="283" spans="1:14" s="30" customFormat="1" ht="15" customHeight="1">
      <c r="A283" s="27"/>
      <c r="B283" s="28"/>
      <c r="C283" s="28"/>
      <c r="D283" s="235"/>
      <c r="E283" s="26" t="s">
        <v>558</v>
      </c>
      <c r="F283" s="242"/>
      <c r="G283" s="250"/>
      <c r="H283" s="251"/>
      <c r="I283" s="242"/>
      <c r="J283" s="250"/>
      <c r="K283" s="251"/>
      <c r="L283" s="242"/>
      <c r="M283" s="250"/>
      <c r="N283" s="251"/>
    </row>
    <row r="284" spans="1:14" s="30" customFormat="1" ht="17.25">
      <c r="A284" s="27">
        <v>3031</v>
      </c>
      <c r="B284" s="31" t="s">
        <v>265</v>
      </c>
      <c r="C284" s="31" t="s">
        <v>77</v>
      </c>
      <c r="D284" s="236" t="s">
        <v>201</v>
      </c>
      <c r="E284" s="26" t="s">
        <v>37</v>
      </c>
      <c r="F284" s="257">
        <f t="shared" si="24"/>
        <v>0</v>
      </c>
      <c r="G284" s="258">
        <v>0</v>
      </c>
      <c r="H284" s="304">
        <v>0</v>
      </c>
      <c r="I284" s="257">
        <f t="shared" si="25"/>
        <v>0</v>
      </c>
      <c r="J284" s="258">
        <v>0</v>
      </c>
      <c r="K284" s="304">
        <v>0</v>
      </c>
      <c r="L284" s="257">
        <f t="shared" si="26"/>
        <v>0</v>
      </c>
      <c r="M284" s="258">
        <v>0</v>
      </c>
      <c r="N284" s="304">
        <v>0</v>
      </c>
    </row>
    <row r="285" spans="1:14" ht="17.25">
      <c r="A285" s="27">
        <v>3040</v>
      </c>
      <c r="B285" s="28" t="s">
        <v>265</v>
      </c>
      <c r="C285" s="28" t="s">
        <v>551</v>
      </c>
      <c r="D285" s="235" t="s">
        <v>200</v>
      </c>
      <c r="E285" s="29" t="s">
        <v>38</v>
      </c>
      <c r="F285" s="245">
        <f t="shared" si="24"/>
        <v>0</v>
      </c>
      <c r="G285" s="246">
        <f>G287</f>
        <v>0</v>
      </c>
      <c r="H285" s="247">
        <f>H287</f>
        <v>0</v>
      </c>
      <c r="I285" s="245">
        <f t="shared" si="25"/>
        <v>0</v>
      </c>
      <c r="J285" s="246">
        <f>J287</f>
        <v>0</v>
      </c>
      <c r="K285" s="247">
        <f>K287</f>
        <v>0</v>
      </c>
      <c r="L285" s="245">
        <f t="shared" si="26"/>
        <v>0</v>
      </c>
      <c r="M285" s="246">
        <f>M287</f>
        <v>0</v>
      </c>
      <c r="N285" s="247">
        <f>N287</f>
        <v>0</v>
      </c>
    </row>
    <row r="286" spans="1:14" s="30" customFormat="1" ht="15" customHeight="1">
      <c r="A286" s="27"/>
      <c r="B286" s="28"/>
      <c r="C286" s="28"/>
      <c r="D286" s="235"/>
      <c r="E286" s="26" t="s">
        <v>558</v>
      </c>
      <c r="F286" s="242"/>
      <c r="G286" s="250"/>
      <c r="H286" s="251"/>
      <c r="I286" s="242"/>
      <c r="J286" s="250"/>
      <c r="K286" s="251"/>
      <c r="L286" s="242"/>
      <c r="M286" s="250"/>
      <c r="N286" s="251"/>
    </row>
    <row r="287" spans="1:14" ht="17.25">
      <c r="A287" s="27">
        <v>3041</v>
      </c>
      <c r="B287" s="31" t="s">
        <v>265</v>
      </c>
      <c r="C287" s="31" t="s">
        <v>551</v>
      </c>
      <c r="D287" s="236" t="s">
        <v>201</v>
      </c>
      <c r="E287" s="26" t="s">
        <v>38</v>
      </c>
      <c r="F287" s="242">
        <f t="shared" si="24"/>
        <v>0</v>
      </c>
      <c r="G287" s="252">
        <v>0</v>
      </c>
      <c r="H287" s="302">
        <v>0</v>
      </c>
      <c r="I287" s="242">
        <f t="shared" si="25"/>
        <v>0</v>
      </c>
      <c r="J287" s="252">
        <v>0</v>
      </c>
      <c r="K287" s="302">
        <v>0</v>
      </c>
      <c r="L287" s="242">
        <f t="shared" si="26"/>
        <v>0</v>
      </c>
      <c r="M287" s="252">
        <v>0</v>
      </c>
      <c r="N287" s="302">
        <v>0</v>
      </c>
    </row>
    <row r="288" spans="1:14" ht="17.25">
      <c r="A288" s="27">
        <v>3050</v>
      </c>
      <c r="B288" s="28" t="s">
        <v>265</v>
      </c>
      <c r="C288" s="28" t="s">
        <v>552</v>
      </c>
      <c r="D288" s="235" t="s">
        <v>200</v>
      </c>
      <c r="E288" s="29" t="s">
        <v>39</v>
      </c>
      <c r="F288" s="245">
        <f t="shared" si="24"/>
        <v>0</v>
      </c>
      <c r="G288" s="246">
        <f>G290</f>
        <v>0</v>
      </c>
      <c r="H288" s="247">
        <f>H290</f>
        <v>0</v>
      </c>
      <c r="I288" s="245">
        <f t="shared" si="25"/>
        <v>0</v>
      </c>
      <c r="J288" s="246">
        <f>J290</f>
        <v>0</v>
      </c>
      <c r="K288" s="247">
        <f>K290</f>
        <v>0</v>
      </c>
      <c r="L288" s="245">
        <f t="shared" si="26"/>
        <v>0</v>
      </c>
      <c r="M288" s="246">
        <f>M290</f>
        <v>0</v>
      </c>
      <c r="N288" s="247">
        <f>N290</f>
        <v>0</v>
      </c>
    </row>
    <row r="289" spans="1:14" s="30" customFormat="1" ht="15" customHeight="1">
      <c r="A289" s="27"/>
      <c r="B289" s="28"/>
      <c r="C289" s="28"/>
      <c r="D289" s="235"/>
      <c r="E289" s="26" t="s">
        <v>558</v>
      </c>
      <c r="F289" s="242"/>
      <c r="G289" s="250"/>
      <c r="H289" s="251"/>
      <c r="I289" s="242"/>
      <c r="J289" s="250"/>
      <c r="K289" s="251"/>
      <c r="L289" s="242"/>
      <c r="M289" s="250"/>
      <c r="N289" s="251"/>
    </row>
    <row r="290" spans="1:14" ht="17.25">
      <c r="A290" s="27">
        <v>3051</v>
      </c>
      <c r="B290" s="31" t="s">
        <v>265</v>
      </c>
      <c r="C290" s="31" t="s">
        <v>552</v>
      </c>
      <c r="D290" s="236" t="s">
        <v>201</v>
      </c>
      <c r="E290" s="26" t="s">
        <v>39</v>
      </c>
      <c r="F290" s="242">
        <f t="shared" si="24"/>
        <v>0</v>
      </c>
      <c r="G290" s="252">
        <v>0</v>
      </c>
      <c r="H290" s="302">
        <v>0</v>
      </c>
      <c r="I290" s="242">
        <f t="shared" si="25"/>
        <v>0</v>
      </c>
      <c r="J290" s="252">
        <v>0</v>
      </c>
      <c r="K290" s="302">
        <v>0</v>
      </c>
      <c r="L290" s="242">
        <f t="shared" si="26"/>
        <v>0</v>
      </c>
      <c r="M290" s="252">
        <v>0</v>
      </c>
      <c r="N290" s="302">
        <v>0</v>
      </c>
    </row>
    <row r="291" spans="1:14" ht="14.25" customHeight="1">
      <c r="A291" s="27">
        <v>3060</v>
      </c>
      <c r="B291" s="28" t="s">
        <v>265</v>
      </c>
      <c r="C291" s="28" t="s">
        <v>553</v>
      </c>
      <c r="D291" s="235" t="s">
        <v>200</v>
      </c>
      <c r="E291" s="29" t="s">
        <v>40</v>
      </c>
      <c r="F291" s="245">
        <f t="shared" si="24"/>
        <v>0</v>
      </c>
      <c r="G291" s="246">
        <f>G293</f>
        <v>0</v>
      </c>
      <c r="H291" s="247">
        <f>H293</f>
        <v>0</v>
      </c>
      <c r="I291" s="245">
        <f t="shared" si="25"/>
        <v>0</v>
      </c>
      <c r="J291" s="246">
        <f>J293</f>
        <v>0</v>
      </c>
      <c r="K291" s="247">
        <f>K293</f>
        <v>0</v>
      </c>
      <c r="L291" s="245">
        <f t="shared" si="26"/>
        <v>0</v>
      </c>
      <c r="M291" s="246">
        <f>M293</f>
        <v>0</v>
      </c>
      <c r="N291" s="247">
        <f>N293</f>
        <v>0</v>
      </c>
    </row>
    <row r="292" spans="1:14" s="30" customFormat="1" ht="15" customHeight="1">
      <c r="A292" s="27"/>
      <c r="B292" s="28"/>
      <c r="C292" s="28"/>
      <c r="D292" s="235"/>
      <c r="E292" s="26" t="s">
        <v>558</v>
      </c>
      <c r="F292" s="242"/>
      <c r="G292" s="250"/>
      <c r="H292" s="251"/>
      <c r="I292" s="242"/>
      <c r="J292" s="250"/>
      <c r="K292" s="251"/>
      <c r="L292" s="242"/>
      <c r="M292" s="250"/>
      <c r="N292" s="251"/>
    </row>
    <row r="293" spans="1:14" ht="14.25" customHeight="1">
      <c r="A293" s="27">
        <v>3061</v>
      </c>
      <c r="B293" s="31" t="s">
        <v>265</v>
      </c>
      <c r="C293" s="31" t="s">
        <v>553</v>
      </c>
      <c r="D293" s="236" t="s">
        <v>201</v>
      </c>
      <c r="E293" s="26" t="s">
        <v>40</v>
      </c>
      <c r="F293" s="242">
        <f t="shared" si="24"/>
        <v>0</v>
      </c>
      <c r="G293" s="252">
        <v>0</v>
      </c>
      <c r="H293" s="302">
        <v>0</v>
      </c>
      <c r="I293" s="242">
        <f t="shared" si="25"/>
        <v>0</v>
      </c>
      <c r="J293" s="252">
        <v>0</v>
      </c>
      <c r="K293" s="302">
        <v>0</v>
      </c>
      <c r="L293" s="242">
        <f t="shared" si="26"/>
        <v>0</v>
      </c>
      <c r="M293" s="252">
        <v>0</v>
      </c>
      <c r="N293" s="302">
        <v>0</v>
      </c>
    </row>
    <row r="294" spans="1:14" ht="27">
      <c r="A294" s="27">
        <v>3070</v>
      </c>
      <c r="B294" s="28" t="s">
        <v>265</v>
      </c>
      <c r="C294" s="28" t="s">
        <v>554</v>
      </c>
      <c r="D294" s="235" t="s">
        <v>200</v>
      </c>
      <c r="E294" s="29" t="s">
        <v>41</v>
      </c>
      <c r="F294" s="245">
        <f t="shared" si="24"/>
        <v>6000</v>
      </c>
      <c r="G294" s="246">
        <f>G296</f>
        <v>6000</v>
      </c>
      <c r="H294" s="247">
        <f>H296</f>
        <v>0</v>
      </c>
      <c r="I294" s="245">
        <f t="shared" si="25"/>
        <v>6000</v>
      </c>
      <c r="J294" s="246">
        <f>J296</f>
        <v>6000</v>
      </c>
      <c r="K294" s="247">
        <f>K296</f>
        <v>0</v>
      </c>
      <c r="L294" s="245">
        <f t="shared" si="26"/>
        <v>330</v>
      </c>
      <c r="M294" s="246">
        <f>M296</f>
        <v>330</v>
      </c>
      <c r="N294" s="247">
        <f>N296</f>
        <v>0</v>
      </c>
    </row>
    <row r="295" spans="1:14" s="30" customFormat="1" ht="15" customHeight="1">
      <c r="A295" s="27"/>
      <c r="B295" s="28"/>
      <c r="C295" s="28"/>
      <c r="D295" s="235"/>
      <c r="E295" s="26" t="s">
        <v>558</v>
      </c>
      <c r="F295" s="242"/>
      <c r="G295" s="250"/>
      <c r="H295" s="251"/>
      <c r="I295" s="242"/>
      <c r="J295" s="250"/>
      <c r="K295" s="251"/>
      <c r="L295" s="242"/>
      <c r="M295" s="250"/>
      <c r="N295" s="251"/>
    </row>
    <row r="296" spans="1:14" ht="27">
      <c r="A296" s="27">
        <v>3071</v>
      </c>
      <c r="B296" s="31" t="s">
        <v>265</v>
      </c>
      <c r="C296" s="31" t="s">
        <v>554</v>
      </c>
      <c r="D296" s="236" t="s">
        <v>201</v>
      </c>
      <c r="E296" s="26" t="s">
        <v>41</v>
      </c>
      <c r="F296" s="242">
        <f t="shared" si="24"/>
        <v>6000</v>
      </c>
      <c r="G296" s="252">
        <v>6000</v>
      </c>
      <c r="H296" s="302">
        <v>0</v>
      </c>
      <c r="I296" s="242">
        <f t="shared" si="25"/>
        <v>6000</v>
      </c>
      <c r="J296" s="252">
        <v>6000</v>
      </c>
      <c r="K296" s="302">
        <v>0</v>
      </c>
      <c r="L296" s="242">
        <f t="shared" si="26"/>
        <v>330</v>
      </c>
      <c r="M296" s="252">
        <v>330</v>
      </c>
      <c r="N296" s="302">
        <v>0</v>
      </c>
    </row>
    <row r="297" spans="1:14" ht="40.5">
      <c r="A297" s="27">
        <v>3080</v>
      </c>
      <c r="B297" s="28" t="s">
        <v>265</v>
      </c>
      <c r="C297" s="28" t="s">
        <v>555</v>
      </c>
      <c r="D297" s="235" t="s">
        <v>200</v>
      </c>
      <c r="E297" s="29" t="s">
        <v>42</v>
      </c>
      <c r="F297" s="245">
        <f t="shared" si="24"/>
        <v>0</v>
      </c>
      <c r="G297" s="246">
        <f>G299</f>
        <v>0</v>
      </c>
      <c r="H297" s="247">
        <f>H299</f>
        <v>0</v>
      </c>
      <c r="I297" s="245">
        <f t="shared" si="25"/>
        <v>0</v>
      </c>
      <c r="J297" s="246">
        <f>J299</f>
        <v>0</v>
      </c>
      <c r="K297" s="247">
        <f>K299</f>
        <v>0</v>
      </c>
      <c r="L297" s="245">
        <f t="shared" si="26"/>
        <v>0</v>
      </c>
      <c r="M297" s="246">
        <f>M299</f>
        <v>0</v>
      </c>
      <c r="N297" s="247">
        <f>N299</f>
        <v>0</v>
      </c>
    </row>
    <row r="298" spans="1:14" s="30" customFormat="1" ht="15" customHeight="1">
      <c r="A298" s="27"/>
      <c r="B298" s="28"/>
      <c r="C298" s="28"/>
      <c r="D298" s="235"/>
      <c r="E298" s="26" t="s">
        <v>558</v>
      </c>
      <c r="F298" s="242"/>
      <c r="G298" s="250"/>
      <c r="H298" s="251"/>
      <c r="I298" s="242"/>
      <c r="J298" s="250"/>
      <c r="K298" s="251"/>
      <c r="L298" s="242"/>
      <c r="M298" s="250"/>
      <c r="N298" s="251"/>
    </row>
    <row r="299" spans="1:14" ht="40.5">
      <c r="A299" s="27">
        <v>3081</v>
      </c>
      <c r="B299" s="31" t="s">
        <v>265</v>
      </c>
      <c r="C299" s="31" t="s">
        <v>555</v>
      </c>
      <c r="D299" s="236" t="s">
        <v>201</v>
      </c>
      <c r="E299" s="26" t="s">
        <v>42</v>
      </c>
      <c r="F299" s="242">
        <f t="shared" si="24"/>
        <v>0</v>
      </c>
      <c r="G299" s="252">
        <v>0</v>
      </c>
      <c r="H299" s="302">
        <v>0</v>
      </c>
      <c r="I299" s="242">
        <f t="shared" si="25"/>
        <v>0</v>
      </c>
      <c r="J299" s="252">
        <v>0</v>
      </c>
      <c r="K299" s="302">
        <v>0</v>
      </c>
      <c r="L299" s="242">
        <f t="shared" si="26"/>
        <v>0</v>
      </c>
      <c r="M299" s="252">
        <v>0</v>
      </c>
      <c r="N299" s="302">
        <v>0</v>
      </c>
    </row>
    <row r="300" spans="1:14" s="30" customFormat="1" ht="15" customHeight="1">
      <c r="A300" s="27"/>
      <c r="B300" s="28"/>
      <c r="C300" s="28"/>
      <c r="D300" s="235"/>
      <c r="E300" s="26" t="s">
        <v>558</v>
      </c>
      <c r="F300" s="242"/>
      <c r="G300" s="250"/>
      <c r="H300" s="251"/>
      <c r="I300" s="242"/>
      <c r="J300" s="250"/>
      <c r="K300" s="251"/>
      <c r="L300" s="242"/>
      <c r="M300" s="250"/>
      <c r="N300" s="251"/>
    </row>
    <row r="301" spans="1:14" ht="27">
      <c r="A301" s="27">
        <v>3090</v>
      </c>
      <c r="B301" s="28" t="s">
        <v>265</v>
      </c>
      <c r="C301" s="28" t="s">
        <v>703</v>
      </c>
      <c r="D301" s="235" t="s">
        <v>200</v>
      </c>
      <c r="E301" s="29" t="s">
        <v>43</v>
      </c>
      <c r="F301" s="245">
        <f t="shared" si="24"/>
        <v>0</v>
      </c>
      <c r="G301" s="246">
        <f>G303+G304</f>
        <v>0</v>
      </c>
      <c r="H301" s="247">
        <f>H303+H304</f>
        <v>0</v>
      </c>
      <c r="I301" s="245">
        <f t="shared" si="25"/>
        <v>0</v>
      </c>
      <c r="J301" s="246">
        <f>J303+J304</f>
        <v>0</v>
      </c>
      <c r="K301" s="247">
        <f>K303+K304</f>
        <v>0</v>
      </c>
      <c r="L301" s="245">
        <f t="shared" si="26"/>
        <v>0</v>
      </c>
      <c r="M301" s="246">
        <f>M303+M304</f>
        <v>0</v>
      </c>
      <c r="N301" s="247">
        <f>N303+N304</f>
        <v>0</v>
      </c>
    </row>
    <row r="302" spans="1:14" s="30" customFormat="1" ht="15" customHeight="1">
      <c r="A302" s="27"/>
      <c r="B302" s="28"/>
      <c r="C302" s="28"/>
      <c r="D302" s="235"/>
      <c r="E302" s="26" t="s">
        <v>558</v>
      </c>
      <c r="F302" s="242"/>
      <c r="G302" s="250"/>
      <c r="H302" s="251"/>
      <c r="I302" s="242"/>
      <c r="J302" s="250"/>
      <c r="K302" s="251"/>
      <c r="L302" s="242"/>
      <c r="M302" s="250"/>
      <c r="N302" s="251"/>
    </row>
    <row r="303" spans="1:14" ht="13.5" customHeight="1">
      <c r="A303" s="27">
        <v>3091</v>
      </c>
      <c r="B303" s="31" t="s">
        <v>265</v>
      </c>
      <c r="C303" s="31" t="s">
        <v>703</v>
      </c>
      <c r="D303" s="236" t="s">
        <v>201</v>
      </c>
      <c r="E303" s="26" t="s">
        <v>43</v>
      </c>
      <c r="F303" s="242">
        <f t="shared" si="24"/>
        <v>0</v>
      </c>
      <c r="G303" s="252">
        <v>0</v>
      </c>
      <c r="H303" s="302">
        <v>0</v>
      </c>
      <c r="I303" s="242">
        <f t="shared" si="25"/>
        <v>0</v>
      </c>
      <c r="J303" s="252">
        <v>0</v>
      </c>
      <c r="K303" s="302">
        <v>0</v>
      </c>
      <c r="L303" s="242">
        <f t="shared" si="26"/>
        <v>0</v>
      </c>
      <c r="M303" s="252">
        <v>0</v>
      </c>
      <c r="N303" s="302">
        <v>0</v>
      </c>
    </row>
    <row r="304" spans="1:14" ht="40.5">
      <c r="A304" s="27">
        <v>3092</v>
      </c>
      <c r="B304" s="31" t="s">
        <v>265</v>
      </c>
      <c r="C304" s="31" t="s">
        <v>703</v>
      </c>
      <c r="D304" s="236" t="s">
        <v>202</v>
      </c>
      <c r="E304" s="26" t="s">
        <v>44</v>
      </c>
      <c r="F304" s="242">
        <f t="shared" si="24"/>
        <v>0</v>
      </c>
      <c r="G304" s="252">
        <v>0</v>
      </c>
      <c r="H304" s="302">
        <v>0</v>
      </c>
      <c r="I304" s="242">
        <f t="shared" si="25"/>
        <v>0</v>
      </c>
      <c r="J304" s="252">
        <v>0</v>
      </c>
      <c r="K304" s="302">
        <v>0</v>
      </c>
      <c r="L304" s="242">
        <f t="shared" si="26"/>
        <v>0</v>
      </c>
      <c r="M304" s="252">
        <v>0</v>
      </c>
      <c r="N304" s="302">
        <v>0</v>
      </c>
    </row>
    <row r="305" spans="1:14" s="25" customFormat="1" ht="49.5">
      <c r="A305" s="33">
        <v>3100</v>
      </c>
      <c r="B305" s="28" t="s">
        <v>266</v>
      </c>
      <c r="C305" s="28" t="s">
        <v>200</v>
      </c>
      <c r="D305" s="235" t="s">
        <v>200</v>
      </c>
      <c r="E305" s="38" t="s">
        <v>56</v>
      </c>
      <c r="F305" s="245">
        <v>0</v>
      </c>
      <c r="G305" s="246">
        <f>G307</f>
        <v>35000</v>
      </c>
      <c r="H305" s="247">
        <f>H307</f>
        <v>0</v>
      </c>
      <c r="I305" s="245">
        <v>0</v>
      </c>
      <c r="J305" s="246">
        <f>J307</f>
        <v>35000</v>
      </c>
      <c r="K305" s="247">
        <f>K307</f>
        <v>0</v>
      </c>
      <c r="L305" s="245">
        <v>0</v>
      </c>
      <c r="M305" s="246">
        <f>M307</f>
        <v>0</v>
      </c>
      <c r="N305" s="247">
        <f>N307</f>
        <v>0</v>
      </c>
    </row>
    <row r="306" spans="1:14" ht="13.5" customHeight="1">
      <c r="A306" s="27"/>
      <c r="B306" s="28"/>
      <c r="C306" s="28"/>
      <c r="D306" s="235"/>
      <c r="E306" s="26" t="s">
        <v>556</v>
      </c>
      <c r="F306" s="242"/>
      <c r="G306" s="248"/>
      <c r="H306" s="249"/>
      <c r="I306" s="242"/>
      <c r="J306" s="248"/>
      <c r="K306" s="249"/>
      <c r="L306" s="242"/>
      <c r="M306" s="248"/>
      <c r="N306" s="249"/>
    </row>
    <row r="307" spans="1:14" ht="27">
      <c r="A307" s="27">
        <v>3110</v>
      </c>
      <c r="B307" s="39" t="s">
        <v>266</v>
      </c>
      <c r="C307" s="39" t="s">
        <v>201</v>
      </c>
      <c r="D307" s="237" t="s">
        <v>200</v>
      </c>
      <c r="E307" s="36" t="s">
        <v>45</v>
      </c>
      <c r="F307" s="245">
        <v>0</v>
      </c>
      <c r="G307" s="246">
        <f>G309</f>
        <v>35000</v>
      </c>
      <c r="H307" s="247">
        <f>H309</f>
        <v>0</v>
      </c>
      <c r="I307" s="245">
        <v>0</v>
      </c>
      <c r="J307" s="246">
        <f>J309</f>
        <v>35000</v>
      </c>
      <c r="K307" s="247">
        <f>K309</f>
        <v>0</v>
      </c>
      <c r="L307" s="245">
        <v>0</v>
      </c>
      <c r="M307" s="246">
        <f>M309</f>
        <v>0</v>
      </c>
      <c r="N307" s="247">
        <f>N309</f>
        <v>0</v>
      </c>
    </row>
    <row r="308" spans="1:14" s="30" customFormat="1" ht="15" customHeight="1">
      <c r="A308" s="27"/>
      <c r="B308" s="28"/>
      <c r="C308" s="28"/>
      <c r="D308" s="235"/>
      <c r="E308" s="26" t="s">
        <v>558</v>
      </c>
      <c r="F308" s="242"/>
      <c r="G308" s="250"/>
      <c r="H308" s="251"/>
      <c r="I308" s="242"/>
      <c r="J308" s="250"/>
      <c r="K308" s="251"/>
      <c r="L308" s="242"/>
      <c r="M308" s="250"/>
      <c r="N308" s="251"/>
    </row>
    <row r="309" spans="1:14" ht="18" thickBot="1">
      <c r="A309" s="40">
        <v>3112</v>
      </c>
      <c r="B309" s="41" t="s">
        <v>266</v>
      </c>
      <c r="C309" s="41" t="s">
        <v>201</v>
      </c>
      <c r="D309" s="238" t="s">
        <v>202</v>
      </c>
      <c r="E309" s="42" t="s">
        <v>46</v>
      </c>
      <c r="F309" s="256">
        <v>0</v>
      </c>
      <c r="G309" s="252">
        <v>35000</v>
      </c>
      <c r="H309" s="305"/>
      <c r="I309" s="256">
        <v>0</v>
      </c>
      <c r="J309" s="252">
        <v>35000</v>
      </c>
      <c r="K309" s="305"/>
      <c r="L309" s="256">
        <v>0</v>
      </c>
      <c r="M309" s="259">
        <v>0</v>
      </c>
      <c r="N309" s="305"/>
    </row>
    <row r="310" spans="2:4" ht="17.25">
      <c r="B310" s="43"/>
      <c r="C310" s="44"/>
      <c r="D310" s="45"/>
    </row>
    <row r="311" spans="2:4" ht="17.25">
      <c r="B311" s="47"/>
      <c r="C311" s="44"/>
      <c r="D311" s="45"/>
    </row>
    <row r="312" spans="2:5" ht="17.25">
      <c r="B312" s="47"/>
      <c r="C312" s="44"/>
      <c r="D312" s="45"/>
      <c r="E312" s="18"/>
    </row>
    <row r="313" spans="2:4" ht="17.25">
      <c r="B313" s="47"/>
      <c r="C313" s="48"/>
      <c r="D313" s="49"/>
    </row>
  </sheetData>
  <sheetProtection/>
  <mergeCells count="16">
    <mergeCell ref="A1:L1"/>
    <mergeCell ref="F6:H6"/>
    <mergeCell ref="A4:L4"/>
    <mergeCell ref="A5:L5"/>
    <mergeCell ref="A2:L2"/>
    <mergeCell ref="A3:L3"/>
    <mergeCell ref="I6:K6"/>
    <mergeCell ref="L6:N6"/>
    <mergeCell ref="L7:L8"/>
    <mergeCell ref="E6:E8"/>
    <mergeCell ref="A6:A8"/>
    <mergeCell ref="B6:B8"/>
    <mergeCell ref="C6:C8"/>
    <mergeCell ref="D6:D8"/>
    <mergeCell ref="F7:F8"/>
    <mergeCell ref="I7:I8"/>
  </mergeCells>
  <printOptions/>
  <pageMargins left="0.24" right="0.24" top="0.28" bottom="0.4" header="0.17" footer="0.17"/>
  <pageSetup firstPageNumber="9" useFirstPageNumber="1" horizontalDpi="600" verticalDpi="600" orientation="landscape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10" customWidth="1"/>
    <col min="4" max="4" width="14.8515625" style="0" customWidth="1"/>
    <col min="5" max="5" width="13.00390625" style="0" customWidth="1"/>
    <col min="6" max="6" width="12.421875" style="0" customWidth="1"/>
    <col min="7" max="7" width="13.140625" style="0" customWidth="1"/>
    <col min="8" max="8" width="12.421875" style="0" customWidth="1"/>
    <col min="9" max="9" width="12.8515625" style="0" customWidth="1"/>
    <col min="10" max="10" width="13.28125" style="0" customWidth="1"/>
    <col min="11" max="11" width="12.421875" style="0" customWidth="1"/>
    <col min="12" max="12" width="12.28125" style="0" customWidth="1"/>
  </cols>
  <sheetData>
    <row r="1" spans="1:12" ht="17.25">
      <c r="A1" s="449" t="s">
        <v>683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3.5">
      <c r="A2" s="429" t="s">
        <v>684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54" customFormat="1" ht="12" customHeight="1">
      <c r="A3" s="453" t="s">
        <v>691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2" s="55" customFormat="1" ht="18" customHeight="1">
      <c r="A4" s="429" t="s">
        <v>786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s="55" customFormat="1" ht="14.25" thickBo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2" s="55" customFormat="1" ht="14.25" thickBot="1">
      <c r="A6" s="435" t="s">
        <v>546</v>
      </c>
      <c r="B6" s="454" t="s">
        <v>474</v>
      </c>
      <c r="C6" s="455"/>
      <c r="D6" s="432" t="s">
        <v>680</v>
      </c>
      <c r="E6" s="433"/>
      <c r="F6" s="434"/>
      <c r="G6" s="432" t="s">
        <v>681</v>
      </c>
      <c r="H6" s="433"/>
      <c r="I6" s="434"/>
      <c r="J6" s="432" t="s">
        <v>682</v>
      </c>
      <c r="K6" s="433"/>
      <c r="L6" s="434"/>
    </row>
    <row r="7" spans="1:12" s="55" customFormat="1" ht="30" customHeight="1" thickBot="1">
      <c r="A7" s="436"/>
      <c r="B7" s="456"/>
      <c r="C7" s="457"/>
      <c r="D7" s="435" t="s">
        <v>476</v>
      </c>
      <c r="E7" s="203" t="s">
        <v>556</v>
      </c>
      <c r="F7" s="204"/>
      <c r="G7" s="438" t="s">
        <v>692</v>
      </c>
      <c r="H7" s="203" t="s">
        <v>556</v>
      </c>
      <c r="I7" s="204"/>
      <c r="J7" s="438" t="s">
        <v>693</v>
      </c>
      <c r="K7" s="203" t="s">
        <v>556</v>
      </c>
      <c r="L7" s="204"/>
    </row>
    <row r="8" spans="1:12" s="55" customFormat="1" ht="33" customHeight="1" thickBot="1">
      <c r="A8" s="437"/>
      <c r="B8" s="53" t="s">
        <v>475</v>
      </c>
      <c r="C8" s="57" t="s">
        <v>76</v>
      </c>
      <c r="D8" s="437"/>
      <c r="E8" s="163" t="s">
        <v>477</v>
      </c>
      <c r="F8" s="202" t="s">
        <v>478</v>
      </c>
      <c r="G8" s="439"/>
      <c r="H8" s="163" t="s">
        <v>477</v>
      </c>
      <c r="I8" s="202" t="s">
        <v>478</v>
      </c>
      <c r="J8" s="439"/>
      <c r="K8" s="163" t="s">
        <v>477</v>
      </c>
      <c r="L8" s="202" t="s">
        <v>478</v>
      </c>
    </row>
    <row r="9" spans="1:12" s="55" customFormat="1" ht="13.5">
      <c r="A9" s="307">
        <v>1</v>
      </c>
      <c r="B9" s="307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7">
        <v>8</v>
      </c>
      <c r="I9" s="307">
        <v>9</v>
      </c>
      <c r="J9" s="307">
        <v>10</v>
      </c>
      <c r="K9" s="307">
        <v>11</v>
      </c>
      <c r="L9" s="307">
        <v>12</v>
      </c>
    </row>
    <row r="10" spans="1:12" s="55" customFormat="1" ht="49.5" customHeight="1">
      <c r="A10" s="308">
        <v>4000</v>
      </c>
      <c r="B10" s="309" t="s">
        <v>85</v>
      </c>
      <c r="C10" s="129"/>
      <c r="D10" s="246">
        <f>E10+F10-E172</f>
        <v>291134.80000000005</v>
      </c>
      <c r="E10" s="246">
        <f>E12</f>
        <v>183861</v>
      </c>
      <c r="F10" s="246">
        <f>F12+F173+F208</f>
        <v>142273.80000000002</v>
      </c>
      <c r="G10" s="246">
        <f>H10+I10-H172</f>
        <v>291134.80000000005</v>
      </c>
      <c r="H10" s="246">
        <f>H12</f>
        <v>183861</v>
      </c>
      <c r="I10" s="246">
        <f>I12+I173+I208</f>
        <v>142273.80000000002</v>
      </c>
      <c r="J10" s="246">
        <f>K10+L10-K172</f>
        <v>33601.8</v>
      </c>
      <c r="K10" s="246">
        <f>K12</f>
        <v>10058.8</v>
      </c>
      <c r="L10" s="246">
        <f>L12+L173+L208</f>
        <v>23543</v>
      </c>
    </row>
    <row r="11" spans="1:12" s="55" customFormat="1" ht="13.5">
      <c r="A11" s="308"/>
      <c r="B11" s="127" t="s">
        <v>479</v>
      </c>
      <c r="C11" s="129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55" customFormat="1" ht="56.25" customHeight="1">
      <c r="A12" s="308">
        <v>4050</v>
      </c>
      <c r="B12" s="310" t="s">
        <v>86</v>
      </c>
      <c r="C12" s="311" t="s">
        <v>468</v>
      </c>
      <c r="D12" s="246">
        <f>D14+D27+D70+D85+D95+D129+D144</f>
        <v>148861</v>
      </c>
      <c r="E12" s="246">
        <f>E14+E27+E70+E85+E95+E129+E144</f>
        <v>183861</v>
      </c>
      <c r="F12" s="246">
        <f>F144</f>
        <v>0</v>
      </c>
      <c r="G12" s="246">
        <f>G14+G27+G70+G85+G95+G129+G144</f>
        <v>148861</v>
      </c>
      <c r="H12" s="246">
        <f>H14+H27+H70+H85+H95+H129+H144</f>
        <v>183861</v>
      </c>
      <c r="I12" s="246">
        <f>I144</f>
        <v>0</v>
      </c>
      <c r="J12" s="246">
        <f>J14+J27+J70+J85+J95+J129+J144</f>
        <v>10058.8</v>
      </c>
      <c r="K12" s="246">
        <f>K14+K27+K70+K85+K95+K129+K144</f>
        <v>10058.8</v>
      </c>
      <c r="L12" s="246">
        <f>L144</f>
        <v>0</v>
      </c>
    </row>
    <row r="13" spans="1:12" s="55" customFormat="1" ht="17.25">
      <c r="A13" s="312"/>
      <c r="B13" s="127" t="s">
        <v>479</v>
      </c>
      <c r="C13" s="129"/>
      <c r="D13" s="332"/>
      <c r="E13" s="332"/>
      <c r="F13" s="332"/>
      <c r="G13" s="332"/>
      <c r="H13" s="332"/>
      <c r="I13" s="332"/>
      <c r="J13" s="332"/>
      <c r="K13" s="332"/>
      <c r="L13" s="332"/>
    </row>
    <row r="14" spans="1:12" s="55" customFormat="1" ht="30.75" customHeight="1">
      <c r="A14" s="308">
        <v>4100</v>
      </c>
      <c r="B14" s="313" t="s">
        <v>16</v>
      </c>
      <c r="C14" s="130" t="s">
        <v>468</v>
      </c>
      <c r="D14" s="248">
        <f>E14</f>
        <v>64100</v>
      </c>
      <c r="E14" s="248">
        <f>E16+E21+E24</f>
        <v>64100</v>
      </c>
      <c r="F14" s="246" t="s">
        <v>469</v>
      </c>
      <c r="G14" s="248">
        <f>H14</f>
        <v>64100</v>
      </c>
      <c r="H14" s="248">
        <f>H16+H21+H24</f>
        <v>64100</v>
      </c>
      <c r="I14" s="246" t="s">
        <v>469</v>
      </c>
      <c r="J14" s="248">
        <f>K14</f>
        <v>7945.9</v>
      </c>
      <c r="K14" s="248">
        <f>K16+K21+K24</f>
        <v>7945.9</v>
      </c>
      <c r="L14" s="246" t="s">
        <v>469</v>
      </c>
    </row>
    <row r="15" spans="1:12" s="55" customFormat="1" ht="17.25">
      <c r="A15" s="312"/>
      <c r="B15" s="127" t="s">
        <v>479</v>
      </c>
      <c r="C15" s="129"/>
      <c r="D15" s="332"/>
      <c r="E15" s="332"/>
      <c r="F15" s="332"/>
      <c r="G15" s="332"/>
      <c r="H15" s="332"/>
      <c r="I15" s="332"/>
      <c r="J15" s="332"/>
      <c r="K15" s="332"/>
      <c r="L15" s="332"/>
    </row>
    <row r="16" spans="1:12" s="55" customFormat="1" ht="27">
      <c r="A16" s="308">
        <v>4110</v>
      </c>
      <c r="B16" s="131" t="s">
        <v>87</v>
      </c>
      <c r="C16" s="130" t="s">
        <v>468</v>
      </c>
      <c r="D16" s="248">
        <f>E16</f>
        <v>64100</v>
      </c>
      <c r="E16" s="248">
        <f>E18+E19+E20</f>
        <v>64100</v>
      </c>
      <c r="F16" s="246" t="s">
        <v>469</v>
      </c>
      <c r="G16" s="248">
        <f>H16</f>
        <v>64100</v>
      </c>
      <c r="H16" s="248">
        <f>H18+H19+H20</f>
        <v>64100</v>
      </c>
      <c r="I16" s="246" t="s">
        <v>469</v>
      </c>
      <c r="J16" s="248">
        <f>K16</f>
        <v>7945.9</v>
      </c>
      <c r="K16" s="248">
        <f>K18+K19+K20</f>
        <v>7945.9</v>
      </c>
      <c r="L16" s="246" t="s">
        <v>469</v>
      </c>
    </row>
    <row r="17" spans="1:12" s="55" customFormat="1" ht="17.25">
      <c r="A17" s="308"/>
      <c r="B17" s="127" t="s">
        <v>558</v>
      </c>
      <c r="C17" s="130"/>
      <c r="D17" s="332"/>
      <c r="E17" s="332"/>
      <c r="F17" s="306"/>
      <c r="G17" s="332"/>
      <c r="H17" s="332"/>
      <c r="I17" s="306"/>
      <c r="J17" s="332"/>
      <c r="K17" s="332"/>
      <c r="L17" s="306"/>
    </row>
    <row r="18" spans="1:12" s="55" customFormat="1" ht="17.25">
      <c r="A18" s="308">
        <v>4111</v>
      </c>
      <c r="B18" s="132" t="s">
        <v>480</v>
      </c>
      <c r="C18" s="133" t="s">
        <v>268</v>
      </c>
      <c r="D18" s="334">
        <f>E18</f>
        <v>55000</v>
      </c>
      <c r="E18" s="252">
        <v>55000</v>
      </c>
      <c r="F18" s="332" t="s">
        <v>469</v>
      </c>
      <c r="G18" s="334">
        <f>H18</f>
        <v>55000</v>
      </c>
      <c r="H18" s="252">
        <v>55000</v>
      </c>
      <c r="I18" s="332" t="s">
        <v>469</v>
      </c>
      <c r="J18" s="334">
        <f>K18</f>
        <v>7855.9</v>
      </c>
      <c r="K18" s="252">
        <v>7855.9</v>
      </c>
      <c r="L18" s="332" t="s">
        <v>469</v>
      </c>
    </row>
    <row r="19" spans="1:12" s="55" customFormat="1" ht="27">
      <c r="A19" s="308">
        <v>4112</v>
      </c>
      <c r="B19" s="132" t="s">
        <v>481</v>
      </c>
      <c r="C19" s="134" t="s">
        <v>269</v>
      </c>
      <c r="D19" s="334">
        <f>E19</f>
        <v>9100</v>
      </c>
      <c r="E19" s="252">
        <v>9100</v>
      </c>
      <c r="F19" s="332" t="s">
        <v>469</v>
      </c>
      <c r="G19" s="334">
        <f>H19</f>
        <v>9100</v>
      </c>
      <c r="H19" s="252">
        <v>9100</v>
      </c>
      <c r="I19" s="332" t="s">
        <v>469</v>
      </c>
      <c r="J19" s="334">
        <f>K19</f>
        <v>90</v>
      </c>
      <c r="K19" s="252">
        <v>90</v>
      </c>
      <c r="L19" s="332" t="s">
        <v>469</v>
      </c>
    </row>
    <row r="20" spans="1:12" s="55" customFormat="1" ht="17.25">
      <c r="A20" s="308">
        <v>4114</v>
      </c>
      <c r="B20" s="132" t="s">
        <v>482</v>
      </c>
      <c r="C20" s="134" t="s">
        <v>267</v>
      </c>
      <c r="D20" s="334">
        <f>E20</f>
        <v>0</v>
      </c>
      <c r="E20" s="252">
        <v>0</v>
      </c>
      <c r="F20" s="332" t="s">
        <v>469</v>
      </c>
      <c r="G20" s="334">
        <f>H20</f>
        <v>0</v>
      </c>
      <c r="H20" s="252">
        <v>0</v>
      </c>
      <c r="I20" s="332" t="s">
        <v>469</v>
      </c>
      <c r="J20" s="334">
        <f>K20</f>
        <v>0</v>
      </c>
      <c r="K20" s="252">
        <v>0</v>
      </c>
      <c r="L20" s="332" t="s">
        <v>469</v>
      </c>
    </row>
    <row r="21" spans="1:12" s="55" customFormat="1" ht="27">
      <c r="A21" s="308">
        <v>4120</v>
      </c>
      <c r="B21" s="128" t="s">
        <v>88</v>
      </c>
      <c r="C21" s="327" t="s">
        <v>468</v>
      </c>
      <c r="D21" s="253">
        <f>E21</f>
        <v>0</v>
      </c>
      <c r="E21" s="253">
        <f>E23</f>
        <v>0</v>
      </c>
      <c r="F21" s="331" t="s">
        <v>469</v>
      </c>
      <c r="G21" s="253">
        <f>H21</f>
        <v>0</v>
      </c>
      <c r="H21" s="253">
        <f>H23</f>
        <v>0</v>
      </c>
      <c r="I21" s="331" t="s">
        <v>469</v>
      </c>
      <c r="J21" s="253">
        <f>K21</f>
        <v>0</v>
      </c>
      <c r="K21" s="253">
        <f>K23</f>
        <v>0</v>
      </c>
      <c r="L21" s="331" t="s">
        <v>469</v>
      </c>
    </row>
    <row r="22" spans="1:12" s="55" customFormat="1" ht="17.25">
      <c r="A22" s="308"/>
      <c r="B22" s="127" t="s">
        <v>558</v>
      </c>
      <c r="C22" s="130"/>
      <c r="D22" s="332"/>
      <c r="E22" s="332"/>
      <c r="F22" s="306"/>
      <c r="G22" s="332"/>
      <c r="H22" s="332"/>
      <c r="I22" s="306"/>
      <c r="J22" s="332"/>
      <c r="K22" s="332"/>
      <c r="L22" s="306"/>
    </row>
    <row r="23" spans="1:12" s="55" customFormat="1" ht="13.5" customHeight="1">
      <c r="A23" s="308">
        <v>4121</v>
      </c>
      <c r="B23" s="132" t="s">
        <v>483</v>
      </c>
      <c r="C23" s="134" t="s">
        <v>270</v>
      </c>
      <c r="D23" s="334">
        <f>E23</f>
        <v>0</v>
      </c>
      <c r="E23" s="252">
        <v>0</v>
      </c>
      <c r="F23" s="332" t="s">
        <v>469</v>
      </c>
      <c r="G23" s="334">
        <f>H23</f>
        <v>0</v>
      </c>
      <c r="H23" s="252">
        <v>0</v>
      </c>
      <c r="I23" s="332" t="s">
        <v>469</v>
      </c>
      <c r="J23" s="334">
        <f>K23</f>
        <v>0</v>
      </c>
      <c r="K23" s="252">
        <v>0</v>
      </c>
      <c r="L23" s="332" t="s">
        <v>469</v>
      </c>
    </row>
    <row r="24" spans="1:12" s="55" customFormat="1" ht="25.5" customHeight="1">
      <c r="A24" s="308">
        <v>4130</v>
      </c>
      <c r="B24" s="128" t="s">
        <v>89</v>
      </c>
      <c r="C24" s="130" t="s">
        <v>468</v>
      </c>
      <c r="D24" s="335">
        <f>E24</f>
        <v>0</v>
      </c>
      <c r="E24" s="335">
        <f>E26</f>
        <v>0</v>
      </c>
      <c r="F24" s="306" t="s">
        <v>469</v>
      </c>
      <c r="G24" s="335">
        <f>H24</f>
        <v>0</v>
      </c>
      <c r="H24" s="335">
        <f>H26</f>
        <v>0</v>
      </c>
      <c r="I24" s="306" t="s">
        <v>469</v>
      </c>
      <c r="J24" s="335">
        <f>K24</f>
        <v>0</v>
      </c>
      <c r="K24" s="335">
        <f>K26</f>
        <v>0</v>
      </c>
      <c r="L24" s="306" t="s">
        <v>469</v>
      </c>
    </row>
    <row r="25" spans="1:12" s="55" customFormat="1" ht="17.25">
      <c r="A25" s="308"/>
      <c r="B25" s="127" t="s">
        <v>558</v>
      </c>
      <c r="C25" s="130"/>
      <c r="D25" s="332"/>
      <c r="E25" s="332"/>
      <c r="F25" s="306"/>
      <c r="G25" s="332"/>
      <c r="H25" s="332"/>
      <c r="I25" s="306"/>
      <c r="J25" s="332"/>
      <c r="K25" s="332"/>
      <c r="L25" s="306"/>
    </row>
    <row r="26" spans="1:12" s="55" customFormat="1" ht="13.5" customHeight="1">
      <c r="A26" s="308">
        <v>4131</v>
      </c>
      <c r="B26" s="128" t="s">
        <v>484</v>
      </c>
      <c r="C26" s="133" t="s">
        <v>271</v>
      </c>
      <c r="D26" s="334">
        <f>E26</f>
        <v>0</v>
      </c>
      <c r="E26" s="252">
        <v>0</v>
      </c>
      <c r="F26" s="332" t="s">
        <v>469</v>
      </c>
      <c r="G26" s="334">
        <f>H26</f>
        <v>0</v>
      </c>
      <c r="H26" s="252">
        <v>0</v>
      </c>
      <c r="I26" s="332" t="s">
        <v>469</v>
      </c>
      <c r="J26" s="334">
        <f>K26</f>
        <v>0</v>
      </c>
      <c r="K26" s="252">
        <v>0</v>
      </c>
      <c r="L26" s="332" t="s">
        <v>469</v>
      </c>
    </row>
    <row r="27" spans="1:13" s="55" customFormat="1" ht="46.5" customHeight="1">
      <c r="A27" s="308">
        <v>4200</v>
      </c>
      <c r="B27" s="64" t="s">
        <v>26</v>
      </c>
      <c r="C27" s="130" t="s">
        <v>468</v>
      </c>
      <c r="D27" s="246">
        <f>E27</f>
        <v>71761</v>
      </c>
      <c r="E27" s="246">
        <f>E29+E38+E43+E53+E56+E60</f>
        <v>71761</v>
      </c>
      <c r="F27" s="330" t="s">
        <v>469</v>
      </c>
      <c r="G27" s="246">
        <f>H27</f>
        <v>71761</v>
      </c>
      <c r="H27" s="246">
        <f>H29+H38+H43+H53+H56+H60</f>
        <v>71761</v>
      </c>
      <c r="I27" s="330" t="s">
        <v>469</v>
      </c>
      <c r="J27" s="246">
        <f>K27</f>
        <v>1710.4</v>
      </c>
      <c r="K27" s="246">
        <f>K29+K38+K43+K53+K56+K60</f>
        <v>1710.4</v>
      </c>
      <c r="L27" s="330" t="s">
        <v>469</v>
      </c>
      <c r="M27" s="329"/>
    </row>
    <row r="28" spans="1:12" s="55" customFormat="1" ht="17.25">
      <c r="A28" s="312"/>
      <c r="B28" s="127" t="s">
        <v>479</v>
      </c>
      <c r="C28" s="129"/>
      <c r="D28" s="334"/>
      <c r="E28" s="334"/>
      <c r="F28" s="332"/>
      <c r="G28" s="334"/>
      <c r="H28" s="334"/>
      <c r="I28" s="332"/>
      <c r="J28" s="334"/>
      <c r="K28" s="334"/>
      <c r="L28" s="332"/>
    </row>
    <row r="29" spans="1:12" s="55" customFormat="1" ht="39">
      <c r="A29" s="308">
        <v>4210</v>
      </c>
      <c r="B29" s="128" t="s">
        <v>90</v>
      </c>
      <c r="C29" s="130" t="s">
        <v>468</v>
      </c>
      <c r="D29" s="246">
        <f>E29</f>
        <v>12320</v>
      </c>
      <c r="E29" s="246">
        <f>E31+E32+E33+E34+E35+E36+E37</f>
        <v>12320</v>
      </c>
      <c r="F29" s="330" t="s">
        <v>469</v>
      </c>
      <c r="G29" s="246">
        <f>H29</f>
        <v>12320</v>
      </c>
      <c r="H29" s="246">
        <f>H31+H32+H33+H34+H35+H36+H37</f>
        <v>12320</v>
      </c>
      <c r="I29" s="330" t="s">
        <v>469</v>
      </c>
      <c r="J29" s="246">
        <f>K29</f>
        <v>1600.4</v>
      </c>
      <c r="K29" s="246">
        <f>K31+K32+K33+K34+K35+K36+K37</f>
        <v>1600.4</v>
      </c>
      <c r="L29" s="330" t="s">
        <v>469</v>
      </c>
    </row>
    <row r="30" spans="1:12" s="55" customFormat="1" ht="17.25">
      <c r="A30" s="308"/>
      <c r="B30" s="127" t="s">
        <v>558</v>
      </c>
      <c r="C30" s="130"/>
      <c r="D30" s="334"/>
      <c r="E30" s="334"/>
      <c r="F30" s="332"/>
      <c r="G30" s="334"/>
      <c r="H30" s="334"/>
      <c r="I30" s="332"/>
      <c r="J30" s="334"/>
      <c r="K30" s="334"/>
      <c r="L30" s="332"/>
    </row>
    <row r="31" spans="1:12" s="55" customFormat="1" ht="17.25">
      <c r="A31" s="308">
        <v>4211</v>
      </c>
      <c r="B31" s="132" t="s">
        <v>485</v>
      </c>
      <c r="C31" s="134" t="s">
        <v>272</v>
      </c>
      <c r="D31" s="334">
        <f aca="true" t="shared" si="0" ref="D31:D38">E31</f>
        <v>500</v>
      </c>
      <c r="E31" s="252">
        <v>500</v>
      </c>
      <c r="F31" s="332" t="s">
        <v>469</v>
      </c>
      <c r="G31" s="334">
        <f aca="true" t="shared" si="1" ref="G31:G38">H31</f>
        <v>500</v>
      </c>
      <c r="H31" s="252">
        <v>500</v>
      </c>
      <c r="I31" s="332" t="s">
        <v>469</v>
      </c>
      <c r="J31" s="334">
        <f aca="true" t="shared" si="2" ref="J31:J38">K31</f>
        <v>0</v>
      </c>
      <c r="K31" s="252">
        <v>0</v>
      </c>
      <c r="L31" s="332" t="s">
        <v>469</v>
      </c>
    </row>
    <row r="32" spans="1:12" s="55" customFormat="1" ht="17.25">
      <c r="A32" s="308">
        <v>4212</v>
      </c>
      <c r="B32" s="128" t="s">
        <v>486</v>
      </c>
      <c r="C32" s="134" t="s">
        <v>273</v>
      </c>
      <c r="D32" s="334">
        <f t="shared" si="0"/>
        <v>5000</v>
      </c>
      <c r="E32" s="252">
        <v>5000</v>
      </c>
      <c r="F32" s="332" t="s">
        <v>469</v>
      </c>
      <c r="G32" s="334">
        <f t="shared" si="1"/>
        <v>5000</v>
      </c>
      <c r="H32" s="252">
        <v>5000</v>
      </c>
      <c r="I32" s="332" t="s">
        <v>469</v>
      </c>
      <c r="J32" s="334">
        <f t="shared" si="2"/>
        <v>1570.4</v>
      </c>
      <c r="K32" s="252">
        <v>1570.4</v>
      </c>
      <c r="L32" s="332" t="s">
        <v>469</v>
      </c>
    </row>
    <row r="33" spans="1:12" s="55" customFormat="1" ht="17.25">
      <c r="A33" s="308">
        <v>4213</v>
      </c>
      <c r="B33" s="132" t="s">
        <v>487</v>
      </c>
      <c r="C33" s="134" t="s">
        <v>274</v>
      </c>
      <c r="D33" s="334">
        <f t="shared" si="0"/>
        <v>3120</v>
      </c>
      <c r="E33" s="252">
        <v>3120</v>
      </c>
      <c r="F33" s="332" t="s">
        <v>469</v>
      </c>
      <c r="G33" s="334">
        <f t="shared" si="1"/>
        <v>3120</v>
      </c>
      <c r="H33" s="252">
        <v>3120</v>
      </c>
      <c r="I33" s="332" t="s">
        <v>469</v>
      </c>
      <c r="J33" s="334">
        <f t="shared" si="2"/>
        <v>0</v>
      </c>
      <c r="K33" s="252">
        <v>0</v>
      </c>
      <c r="L33" s="332" t="s">
        <v>469</v>
      </c>
    </row>
    <row r="34" spans="1:12" s="55" customFormat="1" ht="17.25">
      <c r="A34" s="308">
        <v>4214</v>
      </c>
      <c r="B34" s="132" t="s">
        <v>488</v>
      </c>
      <c r="C34" s="134" t="s">
        <v>275</v>
      </c>
      <c r="D34" s="334">
        <f t="shared" si="0"/>
        <v>800</v>
      </c>
      <c r="E34" s="252">
        <v>800</v>
      </c>
      <c r="F34" s="332" t="s">
        <v>469</v>
      </c>
      <c r="G34" s="334">
        <f t="shared" si="1"/>
        <v>800</v>
      </c>
      <c r="H34" s="252">
        <v>800</v>
      </c>
      <c r="I34" s="332" t="s">
        <v>469</v>
      </c>
      <c r="J34" s="334">
        <f t="shared" si="2"/>
        <v>30</v>
      </c>
      <c r="K34" s="252">
        <v>30</v>
      </c>
      <c r="L34" s="332" t="s">
        <v>469</v>
      </c>
    </row>
    <row r="35" spans="1:12" s="55" customFormat="1" ht="17.25">
      <c r="A35" s="308">
        <v>4215</v>
      </c>
      <c r="B35" s="132" t="s">
        <v>489</v>
      </c>
      <c r="C35" s="134" t="s">
        <v>276</v>
      </c>
      <c r="D35" s="334">
        <f t="shared" si="0"/>
        <v>100</v>
      </c>
      <c r="E35" s="252">
        <v>100</v>
      </c>
      <c r="F35" s="332" t="s">
        <v>469</v>
      </c>
      <c r="G35" s="334">
        <f t="shared" si="1"/>
        <v>100</v>
      </c>
      <c r="H35" s="252">
        <v>100</v>
      </c>
      <c r="I35" s="332" t="s">
        <v>469</v>
      </c>
      <c r="J35" s="334">
        <f t="shared" si="2"/>
        <v>0</v>
      </c>
      <c r="K35" s="252">
        <v>0</v>
      </c>
      <c r="L35" s="332" t="s">
        <v>469</v>
      </c>
    </row>
    <row r="36" spans="1:12" s="55" customFormat="1" ht="17.25" customHeight="1">
      <c r="A36" s="308">
        <v>4216</v>
      </c>
      <c r="B36" s="132" t="s">
        <v>490</v>
      </c>
      <c r="C36" s="134" t="s">
        <v>277</v>
      </c>
      <c r="D36" s="334">
        <f t="shared" si="0"/>
        <v>2800</v>
      </c>
      <c r="E36" s="252">
        <v>2800</v>
      </c>
      <c r="F36" s="332" t="s">
        <v>469</v>
      </c>
      <c r="G36" s="334">
        <f t="shared" si="1"/>
        <v>2800</v>
      </c>
      <c r="H36" s="252">
        <v>2800</v>
      </c>
      <c r="I36" s="332" t="s">
        <v>469</v>
      </c>
      <c r="J36" s="334">
        <f t="shared" si="2"/>
        <v>0</v>
      </c>
      <c r="K36" s="252">
        <v>0</v>
      </c>
      <c r="L36" s="332" t="s">
        <v>469</v>
      </c>
    </row>
    <row r="37" spans="1:12" s="55" customFormat="1" ht="17.25">
      <c r="A37" s="308">
        <v>4217</v>
      </c>
      <c r="B37" s="132" t="s">
        <v>491</v>
      </c>
      <c r="C37" s="134" t="s">
        <v>278</v>
      </c>
      <c r="D37" s="334">
        <f t="shared" si="0"/>
        <v>0</v>
      </c>
      <c r="E37" s="252">
        <v>0</v>
      </c>
      <c r="F37" s="332" t="s">
        <v>469</v>
      </c>
      <c r="G37" s="334">
        <f t="shared" si="1"/>
        <v>0</v>
      </c>
      <c r="H37" s="252">
        <v>0</v>
      </c>
      <c r="I37" s="332" t="s">
        <v>469</v>
      </c>
      <c r="J37" s="334">
        <f t="shared" si="2"/>
        <v>0</v>
      </c>
      <c r="K37" s="252">
        <v>0</v>
      </c>
      <c r="L37" s="332" t="s">
        <v>469</v>
      </c>
    </row>
    <row r="38" spans="1:12" s="55" customFormat="1" ht="27">
      <c r="A38" s="308">
        <v>4220</v>
      </c>
      <c r="B38" s="128" t="s">
        <v>91</v>
      </c>
      <c r="C38" s="130" t="s">
        <v>468</v>
      </c>
      <c r="D38" s="246">
        <f t="shared" si="0"/>
        <v>700</v>
      </c>
      <c r="E38" s="246">
        <f>E40+E41+E42</f>
        <v>700</v>
      </c>
      <c r="F38" s="330" t="s">
        <v>469</v>
      </c>
      <c r="G38" s="246">
        <f t="shared" si="1"/>
        <v>700</v>
      </c>
      <c r="H38" s="246">
        <f>H40+H41+H42</f>
        <v>700</v>
      </c>
      <c r="I38" s="330" t="s">
        <v>469</v>
      </c>
      <c r="J38" s="246">
        <f t="shared" si="2"/>
        <v>0</v>
      </c>
      <c r="K38" s="246">
        <f>K40+K41+K42</f>
        <v>0</v>
      </c>
      <c r="L38" s="330" t="s">
        <v>469</v>
      </c>
    </row>
    <row r="39" spans="1:12" s="55" customFormat="1" ht="17.25">
      <c r="A39" s="308"/>
      <c r="B39" s="127" t="s">
        <v>558</v>
      </c>
      <c r="C39" s="130"/>
      <c r="D39" s="334"/>
      <c r="E39" s="334"/>
      <c r="F39" s="306"/>
      <c r="G39" s="334"/>
      <c r="H39" s="334"/>
      <c r="I39" s="306"/>
      <c r="J39" s="334"/>
      <c r="K39" s="334"/>
      <c r="L39" s="306"/>
    </row>
    <row r="40" spans="1:12" s="55" customFormat="1" ht="17.25">
      <c r="A40" s="308">
        <v>4221</v>
      </c>
      <c r="B40" s="132" t="s">
        <v>492</v>
      </c>
      <c r="C40" s="135">
        <v>4221</v>
      </c>
      <c r="D40" s="334">
        <f>E40</f>
        <v>700</v>
      </c>
      <c r="E40" s="252">
        <v>700</v>
      </c>
      <c r="F40" s="332" t="s">
        <v>469</v>
      </c>
      <c r="G40" s="334">
        <f>H40</f>
        <v>700</v>
      </c>
      <c r="H40" s="252">
        <v>700</v>
      </c>
      <c r="I40" s="332" t="s">
        <v>469</v>
      </c>
      <c r="J40" s="334">
        <f>K40</f>
        <v>0</v>
      </c>
      <c r="K40" s="252">
        <v>0</v>
      </c>
      <c r="L40" s="332" t="s">
        <v>469</v>
      </c>
    </row>
    <row r="41" spans="1:12" s="55" customFormat="1" ht="17.25">
      <c r="A41" s="308">
        <v>4222</v>
      </c>
      <c r="B41" s="132" t="s">
        <v>493</v>
      </c>
      <c r="C41" s="134" t="s">
        <v>432</v>
      </c>
      <c r="D41" s="334">
        <f>E41</f>
        <v>0</v>
      </c>
      <c r="E41" s="252">
        <v>0</v>
      </c>
      <c r="F41" s="332" t="s">
        <v>469</v>
      </c>
      <c r="G41" s="334">
        <f>H41</f>
        <v>0</v>
      </c>
      <c r="H41" s="252">
        <v>0</v>
      </c>
      <c r="I41" s="332" t="s">
        <v>469</v>
      </c>
      <c r="J41" s="334">
        <f>K41</f>
        <v>0</v>
      </c>
      <c r="K41" s="252">
        <v>0</v>
      </c>
      <c r="L41" s="332" t="s">
        <v>469</v>
      </c>
    </row>
    <row r="42" spans="1:12" s="55" customFormat="1" ht="17.25">
      <c r="A42" s="308">
        <v>4223</v>
      </c>
      <c r="B42" s="132" t="s">
        <v>494</v>
      </c>
      <c r="C42" s="134" t="s">
        <v>433</v>
      </c>
      <c r="D42" s="334">
        <f>E42</f>
        <v>0</v>
      </c>
      <c r="E42" s="252">
        <v>0</v>
      </c>
      <c r="F42" s="332" t="s">
        <v>469</v>
      </c>
      <c r="G42" s="334">
        <f>H42</f>
        <v>0</v>
      </c>
      <c r="H42" s="252">
        <v>0</v>
      </c>
      <c r="I42" s="332" t="s">
        <v>469</v>
      </c>
      <c r="J42" s="334">
        <f>K42</f>
        <v>0</v>
      </c>
      <c r="K42" s="252">
        <v>0</v>
      </c>
      <c r="L42" s="332" t="s">
        <v>469</v>
      </c>
    </row>
    <row r="43" spans="1:12" ht="52.5">
      <c r="A43" s="308">
        <v>4230</v>
      </c>
      <c r="B43" s="128" t="s">
        <v>118</v>
      </c>
      <c r="C43" s="130" t="s">
        <v>468</v>
      </c>
      <c r="D43" s="335">
        <f>E43</f>
        <v>10800</v>
      </c>
      <c r="E43" s="335">
        <f>E45+E46+E47+E48+E49+E50+E51+E52</f>
        <v>10800</v>
      </c>
      <c r="F43" s="306" t="s">
        <v>469</v>
      </c>
      <c r="G43" s="335">
        <f>H43</f>
        <v>10800</v>
      </c>
      <c r="H43" s="335">
        <f>H45+H46+H47+H48+H49+H50+H51+H52</f>
        <v>10800</v>
      </c>
      <c r="I43" s="306" t="s">
        <v>469</v>
      </c>
      <c r="J43" s="335">
        <f>K43</f>
        <v>0</v>
      </c>
      <c r="K43" s="335">
        <f>K45+K46+K47+K48+K49+K50+K51+K52</f>
        <v>0</v>
      </c>
      <c r="L43" s="306" t="s">
        <v>469</v>
      </c>
    </row>
    <row r="44" spans="1:12" ht="17.25">
      <c r="A44" s="308"/>
      <c r="B44" s="127" t="s">
        <v>558</v>
      </c>
      <c r="C44" s="130"/>
      <c r="D44" s="334"/>
      <c r="E44" s="334"/>
      <c r="F44" s="306"/>
      <c r="G44" s="334"/>
      <c r="H44" s="334"/>
      <c r="I44" s="306"/>
      <c r="J44" s="334"/>
      <c r="K44" s="334"/>
      <c r="L44" s="306"/>
    </row>
    <row r="45" spans="1:12" ht="17.25">
      <c r="A45" s="308">
        <v>4231</v>
      </c>
      <c r="B45" s="132" t="s">
        <v>92</v>
      </c>
      <c r="C45" s="134" t="s">
        <v>434</v>
      </c>
      <c r="D45" s="334">
        <f>E45</f>
        <v>0</v>
      </c>
      <c r="E45" s="252">
        <v>0</v>
      </c>
      <c r="F45" s="332" t="s">
        <v>469</v>
      </c>
      <c r="G45" s="334">
        <f>H45</f>
        <v>0</v>
      </c>
      <c r="H45" s="252">
        <v>0</v>
      </c>
      <c r="I45" s="332" t="s">
        <v>469</v>
      </c>
      <c r="J45" s="334">
        <f>K45</f>
        <v>0</v>
      </c>
      <c r="K45" s="252">
        <v>0</v>
      </c>
      <c r="L45" s="332" t="s">
        <v>469</v>
      </c>
    </row>
    <row r="46" spans="1:12" ht="17.25">
      <c r="A46" s="308">
        <v>4232</v>
      </c>
      <c r="B46" s="132" t="s">
        <v>93</v>
      </c>
      <c r="C46" s="134" t="s">
        <v>435</v>
      </c>
      <c r="D46" s="334">
        <f>E46</f>
        <v>1500</v>
      </c>
      <c r="E46" s="252">
        <v>1500</v>
      </c>
      <c r="F46" s="332" t="s">
        <v>469</v>
      </c>
      <c r="G46" s="334">
        <f>H46</f>
        <v>1500</v>
      </c>
      <c r="H46" s="252">
        <v>1500</v>
      </c>
      <c r="I46" s="332" t="s">
        <v>469</v>
      </c>
      <c r="J46" s="334">
        <f>K46</f>
        <v>0</v>
      </c>
      <c r="K46" s="252">
        <v>0</v>
      </c>
      <c r="L46" s="332" t="s">
        <v>469</v>
      </c>
    </row>
    <row r="47" spans="1:12" ht="27">
      <c r="A47" s="308">
        <v>4233</v>
      </c>
      <c r="B47" s="132" t="s">
        <v>94</v>
      </c>
      <c r="C47" s="134" t="s">
        <v>436</v>
      </c>
      <c r="D47" s="334">
        <f aca="true" t="shared" si="3" ref="D47:D52">E47</f>
        <v>0</v>
      </c>
      <c r="E47" s="252">
        <v>0</v>
      </c>
      <c r="F47" s="332" t="s">
        <v>469</v>
      </c>
      <c r="G47" s="334">
        <f aca="true" t="shared" si="4" ref="G47:G52">H47</f>
        <v>0</v>
      </c>
      <c r="H47" s="252">
        <v>0</v>
      </c>
      <c r="I47" s="332" t="s">
        <v>469</v>
      </c>
      <c r="J47" s="334">
        <f aca="true" t="shared" si="5" ref="J47:J52">K47</f>
        <v>0</v>
      </c>
      <c r="K47" s="252">
        <v>0</v>
      </c>
      <c r="L47" s="332" t="s">
        <v>469</v>
      </c>
    </row>
    <row r="48" spans="1:12" ht="17.25">
      <c r="A48" s="308">
        <v>4234</v>
      </c>
      <c r="B48" s="132" t="s">
        <v>95</v>
      </c>
      <c r="C48" s="134" t="s">
        <v>437</v>
      </c>
      <c r="D48" s="334">
        <f t="shared" si="3"/>
        <v>500</v>
      </c>
      <c r="E48" s="252">
        <v>500</v>
      </c>
      <c r="F48" s="332" t="s">
        <v>469</v>
      </c>
      <c r="G48" s="334">
        <f t="shared" si="4"/>
        <v>500</v>
      </c>
      <c r="H48" s="252">
        <v>500</v>
      </c>
      <c r="I48" s="332" t="s">
        <v>469</v>
      </c>
      <c r="J48" s="334">
        <f t="shared" si="5"/>
        <v>0</v>
      </c>
      <c r="K48" s="252">
        <v>0</v>
      </c>
      <c r="L48" s="332" t="s">
        <v>469</v>
      </c>
    </row>
    <row r="49" spans="1:12" ht="17.25">
      <c r="A49" s="308">
        <v>4235</v>
      </c>
      <c r="B49" s="136" t="s">
        <v>96</v>
      </c>
      <c r="C49" s="137">
        <v>4235</v>
      </c>
      <c r="D49" s="334">
        <f t="shared" si="3"/>
        <v>2000</v>
      </c>
      <c r="E49" s="252">
        <v>2000</v>
      </c>
      <c r="F49" s="332" t="s">
        <v>469</v>
      </c>
      <c r="G49" s="334">
        <f t="shared" si="4"/>
        <v>2000</v>
      </c>
      <c r="H49" s="252">
        <v>2000</v>
      </c>
      <c r="I49" s="332" t="s">
        <v>469</v>
      </c>
      <c r="J49" s="334">
        <f t="shared" si="5"/>
        <v>0</v>
      </c>
      <c r="K49" s="252">
        <v>0</v>
      </c>
      <c r="L49" s="332" t="s">
        <v>469</v>
      </c>
    </row>
    <row r="50" spans="1:12" ht="17.25">
      <c r="A50" s="308">
        <v>4236</v>
      </c>
      <c r="B50" s="132" t="s">
        <v>97</v>
      </c>
      <c r="C50" s="134" t="s">
        <v>438</v>
      </c>
      <c r="D50" s="334">
        <f t="shared" si="3"/>
        <v>800</v>
      </c>
      <c r="E50" s="252">
        <v>800</v>
      </c>
      <c r="F50" s="332" t="s">
        <v>469</v>
      </c>
      <c r="G50" s="334">
        <f t="shared" si="4"/>
        <v>800</v>
      </c>
      <c r="H50" s="252">
        <v>800</v>
      </c>
      <c r="I50" s="332" t="s">
        <v>469</v>
      </c>
      <c r="J50" s="334">
        <f t="shared" si="5"/>
        <v>0</v>
      </c>
      <c r="K50" s="252">
        <v>0</v>
      </c>
      <c r="L50" s="332" t="s">
        <v>469</v>
      </c>
    </row>
    <row r="51" spans="1:12" ht="17.25">
      <c r="A51" s="308">
        <v>4237</v>
      </c>
      <c r="B51" s="132" t="s">
        <v>98</v>
      </c>
      <c r="C51" s="134" t="s">
        <v>439</v>
      </c>
      <c r="D51" s="334">
        <f t="shared" si="3"/>
        <v>0</v>
      </c>
      <c r="E51" s="252">
        <v>0</v>
      </c>
      <c r="F51" s="332" t="s">
        <v>469</v>
      </c>
      <c r="G51" s="334">
        <f t="shared" si="4"/>
        <v>0</v>
      </c>
      <c r="H51" s="252">
        <v>0</v>
      </c>
      <c r="I51" s="332" t="s">
        <v>469</v>
      </c>
      <c r="J51" s="334">
        <f t="shared" si="5"/>
        <v>0</v>
      </c>
      <c r="K51" s="252">
        <v>0</v>
      </c>
      <c r="L51" s="332" t="s">
        <v>469</v>
      </c>
    </row>
    <row r="52" spans="1:12" ht="17.25">
      <c r="A52" s="308">
        <v>4238</v>
      </c>
      <c r="B52" s="132" t="s">
        <v>99</v>
      </c>
      <c r="C52" s="134" t="s">
        <v>440</v>
      </c>
      <c r="D52" s="334">
        <f t="shared" si="3"/>
        <v>6000</v>
      </c>
      <c r="E52" s="252">
        <v>6000</v>
      </c>
      <c r="F52" s="332" t="s">
        <v>469</v>
      </c>
      <c r="G52" s="334">
        <f t="shared" si="4"/>
        <v>6000</v>
      </c>
      <c r="H52" s="252">
        <v>6000</v>
      </c>
      <c r="I52" s="332" t="s">
        <v>469</v>
      </c>
      <c r="J52" s="334">
        <f t="shared" si="5"/>
        <v>0</v>
      </c>
      <c r="K52" s="252">
        <v>0</v>
      </c>
      <c r="L52" s="332" t="s">
        <v>469</v>
      </c>
    </row>
    <row r="53" spans="1:12" ht="27">
      <c r="A53" s="308">
        <v>4240</v>
      </c>
      <c r="B53" s="128" t="s">
        <v>119</v>
      </c>
      <c r="C53" s="130" t="s">
        <v>468</v>
      </c>
      <c r="D53" s="335">
        <f>E53</f>
        <v>1500</v>
      </c>
      <c r="E53" s="335">
        <f>E55</f>
        <v>1500</v>
      </c>
      <c r="F53" s="306" t="s">
        <v>469</v>
      </c>
      <c r="G53" s="335">
        <f>H53</f>
        <v>1500</v>
      </c>
      <c r="H53" s="335">
        <f>H55</f>
        <v>1500</v>
      </c>
      <c r="I53" s="306" t="s">
        <v>469</v>
      </c>
      <c r="J53" s="335">
        <f>K53</f>
        <v>66</v>
      </c>
      <c r="K53" s="335">
        <f>K55</f>
        <v>66</v>
      </c>
      <c r="L53" s="306" t="s">
        <v>469</v>
      </c>
    </row>
    <row r="54" spans="1:12" ht="17.25">
      <c r="A54" s="308"/>
      <c r="B54" s="127" t="s">
        <v>558</v>
      </c>
      <c r="C54" s="130"/>
      <c r="D54" s="334"/>
      <c r="E54" s="334"/>
      <c r="F54" s="306"/>
      <c r="G54" s="334"/>
      <c r="H54" s="334"/>
      <c r="I54" s="306"/>
      <c r="J54" s="334"/>
      <c r="K54" s="334"/>
      <c r="L54" s="306"/>
    </row>
    <row r="55" spans="1:13" ht="17.25">
      <c r="A55" s="308">
        <v>4241</v>
      </c>
      <c r="B55" s="132" t="s">
        <v>100</v>
      </c>
      <c r="C55" s="134" t="s">
        <v>441</v>
      </c>
      <c r="D55" s="334">
        <f>E55</f>
        <v>1500</v>
      </c>
      <c r="E55" s="252">
        <v>1500</v>
      </c>
      <c r="F55" s="332" t="s">
        <v>469</v>
      </c>
      <c r="G55" s="334">
        <f>H55</f>
        <v>1500</v>
      </c>
      <c r="H55" s="252">
        <v>1500</v>
      </c>
      <c r="I55" s="332" t="s">
        <v>469</v>
      </c>
      <c r="J55" s="334">
        <f>K55</f>
        <v>66</v>
      </c>
      <c r="K55" s="252">
        <v>66</v>
      </c>
      <c r="L55" s="332" t="s">
        <v>469</v>
      </c>
      <c r="M55" s="328"/>
    </row>
    <row r="56" spans="1:12" ht="28.5" customHeight="1">
      <c r="A56" s="308">
        <v>4250</v>
      </c>
      <c r="B56" s="128" t="s">
        <v>120</v>
      </c>
      <c r="C56" s="130" t="s">
        <v>468</v>
      </c>
      <c r="D56" s="335">
        <f>E56</f>
        <v>28880</v>
      </c>
      <c r="E56" s="335">
        <f>E58+E59</f>
        <v>28880</v>
      </c>
      <c r="F56" s="306" t="s">
        <v>469</v>
      </c>
      <c r="G56" s="335">
        <f>H56</f>
        <v>28880</v>
      </c>
      <c r="H56" s="335">
        <f>H58+H59</f>
        <v>28880</v>
      </c>
      <c r="I56" s="306" t="s">
        <v>469</v>
      </c>
      <c r="J56" s="335">
        <f>K56</f>
        <v>27.5</v>
      </c>
      <c r="K56" s="335">
        <f>K58+K59</f>
        <v>27.5</v>
      </c>
      <c r="L56" s="306" t="s">
        <v>469</v>
      </c>
    </row>
    <row r="57" spans="1:12" ht="17.25">
      <c r="A57" s="308"/>
      <c r="B57" s="127" t="s">
        <v>558</v>
      </c>
      <c r="C57" s="130"/>
      <c r="D57" s="334"/>
      <c r="E57" s="334"/>
      <c r="F57" s="306"/>
      <c r="G57" s="334"/>
      <c r="H57" s="334"/>
      <c r="I57" s="306"/>
      <c r="J57" s="334"/>
      <c r="K57" s="334"/>
      <c r="L57" s="306"/>
    </row>
    <row r="58" spans="1:12" ht="27">
      <c r="A58" s="308">
        <v>4251</v>
      </c>
      <c r="B58" s="132" t="s">
        <v>101</v>
      </c>
      <c r="C58" s="134" t="s">
        <v>442</v>
      </c>
      <c r="D58" s="334">
        <f>E58</f>
        <v>27380</v>
      </c>
      <c r="E58" s="252">
        <v>27380</v>
      </c>
      <c r="F58" s="332" t="s">
        <v>469</v>
      </c>
      <c r="G58" s="334">
        <f>H58</f>
        <v>27380</v>
      </c>
      <c r="H58" s="252">
        <v>27380</v>
      </c>
      <c r="I58" s="332" t="s">
        <v>469</v>
      </c>
      <c r="J58" s="334">
        <f>K58</f>
        <v>0</v>
      </c>
      <c r="K58" s="252">
        <v>0</v>
      </c>
      <c r="L58" s="332" t="s">
        <v>469</v>
      </c>
    </row>
    <row r="59" spans="1:12" ht="27">
      <c r="A59" s="308">
        <v>4252</v>
      </c>
      <c r="B59" s="132" t="s">
        <v>102</v>
      </c>
      <c r="C59" s="134" t="s">
        <v>443</v>
      </c>
      <c r="D59" s="334">
        <f>E59</f>
        <v>1500</v>
      </c>
      <c r="E59" s="252">
        <v>1500</v>
      </c>
      <c r="F59" s="332" t="s">
        <v>469</v>
      </c>
      <c r="G59" s="334">
        <f>H59</f>
        <v>1500</v>
      </c>
      <c r="H59" s="252">
        <v>1500</v>
      </c>
      <c r="I59" s="332" t="s">
        <v>469</v>
      </c>
      <c r="J59" s="334">
        <f>K59</f>
        <v>27.5</v>
      </c>
      <c r="K59" s="252">
        <v>27.5</v>
      </c>
      <c r="L59" s="332" t="s">
        <v>469</v>
      </c>
    </row>
    <row r="60" spans="1:12" ht="39">
      <c r="A60" s="308">
        <v>4260</v>
      </c>
      <c r="B60" s="128" t="s">
        <v>121</v>
      </c>
      <c r="C60" s="130" t="s">
        <v>468</v>
      </c>
      <c r="D60" s="335">
        <f>E60</f>
        <v>17561</v>
      </c>
      <c r="E60" s="335">
        <f>E62+E63+E64+E65+E66+E67+E68+E69</f>
        <v>17561</v>
      </c>
      <c r="F60" s="306" t="s">
        <v>469</v>
      </c>
      <c r="G60" s="335">
        <f>H60</f>
        <v>17561</v>
      </c>
      <c r="H60" s="335">
        <f>H62+H63+H64+H65+H66+H67+H68+H69</f>
        <v>17561</v>
      </c>
      <c r="I60" s="306" t="s">
        <v>469</v>
      </c>
      <c r="J60" s="335">
        <f>K60</f>
        <v>16.5</v>
      </c>
      <c r="K60" s="335">
        <f>K62+K63+K64+K65+K66+K67+K68+K69</f>
        <v>16.5</v>
      </c>
      <c r="L60" s="306" t="s">
        <v>469</v>
      </c>
    </row>
    <row r="61" spans="1:12" ht="17.25">
      <c r="A61" s="308"/>
      <c r="B61" s="127" t="s">
        <v>558</v>
      </c>
      <c r="C61" s="130"/>
      <c r="D61" s="334"/>
      <c r="E61" s="334"/>
      <c r="F61" s="306"/>
      <c r="G61" s="334"/>
      <c r="H61" s="334"/>
      <c r="I61" s="306"/>
      <c r="J61" s="334"/>
      <c r="K61" s="334"/>
      <c r="L61" s="306"/>
    </row>
    <row r="62" spans="1:12" ht="17.25">
      <c r="A62" s="308">
        <v>4261</v>
      </c>
      <c r="B62" s="132" t="s">
        <v>103</v>
      </c>
      <c r="C62" s="134" t="s">
        <v>444</v>
      </c>
      <c r="D62" s="334">
        <f>E62</f>
        <v>2000</v>
      </c>
      <c r="E62" s="252">
        <v>2000</v>
      </c>
      <c r="F62" s="332" t="s">
        <v>469</v>
      </c>
      <c r="G62" s="334">
        <f>H62</f>
        <v>2000</v>
      </c>
      <c r="H62" s="252">
        <v>2000</v>
      </c>
      <c r="I62" s="332" t="s">
        <v>469</v>
      </c>
      <c r="J62" s="334">
        <f>K62</f>
        <v>0</v>
      </c>
      <c r="K62" s="252">
        <v>0</v>
      </c>
      <c r="L62" s="332" t="s">
        <v>469</v>
      </c>
    </row>
    <row r="63" spans="1:12" s="55" customFormat="1" ht="17.25">
      <c r="A63" s="308">
        <v>4262</v>
      </c>
      <c r="B63" s="132" t="s">
        <v>104</v>
      </c>
      <c r="C63" s="134" t="s">
        <v>445</v>
      </c>
      <c r="D63" s="334">
        <f aca="true" t="shared" si="6" ref="D63:D69">E63</f>
        <v>0</v>
      </c>
      <c r="E63" s="252">
        <v>0</v>
      </c>
      <c r="F63" s="332" t="s">
        <v>469</v>
      </c>
      <c r="G63" s="334">
        <f aca="true" t="shared" si="7" ref="G63:G69">H63</f>
        <v>0</v>
      </c>
      <c r="H63" s="252">
        <v>0</v>
      </c>
      <c r="I63" s="332" t="s">
        <v>469</v>
      </c>
      <c r="J63" s="334">
        <f aca="true" t="shared" si="8" ref="J63:J69">K63</f>
        <v>0</v>
      </c>
      <c r="K63" s="252">
        <v>0</v>
      </c>
      <c r="L63" s="332" t="s">
        <v>469</v>
      </c>
    </row>
    <row r="64" spans="1:12" s="55" customFormat="1" ht="27">
      <c r="A64" s="308">
        <v>4263</v>
      </c>
      <c r="B64" s="132" t="s">
        <v>105</v>
      </c>
      <c r="C64" s="134" t="s">
        <v>446</v>
      </c>
      <c r="D64" s="334">
        <f t="shared" si="6"/>
        <v>0</v>
      </c>
      <c r="E64" s="252">
        <v>0</v>
      </c>
      <c r="F64" s="332" t="s">
        <v>469</v>
      </c>
      <c r="G64" s="334">
        <f t="shared" si="7"/>
        <v>0</v>
      </c>
      <c r="H64" s="252">
        <v>0</v>
      </c>
      <c r="I64" s="332" t="s">
        <v>469</v>
      </c>
      <c r="J64" s="334">
        <f t="shared" si="8"/>
        <v>0</v>
      </c>
      <c r="K64" s="252">
        <v>0</v>
      </c>
      <c r="L64" s="332" t="s">
        <v>469</v>
      </c>
    </row>
    <row r="65" spans="1:12" s="55" customFormat="1" ht="17.25">
      <c r="A65" s="308">
        <v>4264</v>
      </c>
      <c r="B65" s="138" t="s">
        <v>106</v>
      </c>
      <c r="C65" s="134" t="s">
        <v>447</v>
      </c>
      <c r="D65" s="334">
        <f t="shared" si="6"/>
        <v>2000</v>
      </c>
      <c r="E65" s="252">
        <v>2000</v>
      </c>
      <c r="F65" s="332" t="s">
        <v>469</v>
      </c>
      <c r="G65" s="334">
        <f t="shared" si="7"/>
        <v>2000</v>
      </c>
      <c r="H65" s="252">
        <v>2000</v>
      </c>
      <c r="I65" s="332" t="s">
        <v>469</v>
      </c>
      <c r="J65" s="334">
        <f t="shared" si="8"/>
        <v>16.5</v>
      </c>
      <c r="K65" s="252">
        <v>16.5</v>
      </c>
      <c r="L65" s="332" t="s">
        <v>469</v>
      </c>
    </row>
    <row r="66" spans="1:12" s="55" customFormat="1" ht="27">
      <c r="A66" s="308">
        <v>4265</v>
      </c>
      <c r="B66" s="139" t="s">
        <v>107</v>
      </c>
      <c r="C66" s="134" t="s">
        <v>448</v>
      </c>
      <c r="D66" s="334">
        <f t="shared" si="6"/>
        <v>0</v>
      </c>
      <c r="E66" s="252">
        <v>0</v>
      </c>
      <c r="F66" s="332" t="s">
        <v>469</v>
      </c>
      <c r="G66" s="334">
        <f t="shared" si="7"/>
        <v>0</v>
      </c>
      <c r="H66" s="252">
        <v>0</v>
      </c>
      <c r="I66" s="332" t="s">
        <v>469</v>
      </c>
      <c r="J66" s="334">
        <f t="shared" si="8"/>
        <v>0</v>
      </c>
      <c r="K66" s="252">
        <v>0</v>
      </c>
      <c r="L66" s="332" t="s">
        <v>469</v>
      </c>
    </row>
    <row r="67" spans="1:12" s="55" customFormat="1" ht="17.25">
      <c r="A67" s="308">
        <v>4266</v>
      </c>
      <c r="B67" s="138" t="s">
        <v>108</v>
      </c>
      <c r="C67" s="134" t="s">
        <v>449</v>
      </c>
      <c r="D67" s="334">
        <f t="shared" si="6"/>
        <v>0</v>
      </c>
      <c r="E67" s="252">
        <v>0</v>
      </c>
      <c r="F67" s="332" t="s">
        <v>469</v>
      </c>
      <c r="G67" s="334">
        <f t="shared" si="7"/>
        <v>0</v>
      </c>
      <c r="H67" s="252">
        <v>0</v>
      </c>
      <c r="I67" s="332" t="s">
        <v>469</v>
      </c>
      <c r="J67" s="334">
        <f t="shared" si="8"/>
        <v>0</v>
      </c>
      <c r="K67" s="252">
        <v>0</v>
      </c>
      <c r="L67" s="332" t="s">
        <v>469</v>
      </c>
    </row>
    <row r="68" spans="1:12" s="55" customFormat="1" ht="17.25">
      <c r="A68" s="308">
        <v>4267</v>
      </c>
      <c r="B68" s="138" t="s">
        <v>109</v>
      </c>
      <c r="C68" s="134" t="s">
        <v>450</v>
      </c>
      <c r="D68" s="334">
        <f t="shared" si="6"/>
        <v>1000</v>
      </c>
      <c r="E68" s="252">
        <v>1000</v>
      </c>
      <c r="F68" s="332" t="s">
        <v>469</v>
      </c>
      <c r="G68" s="334">
        <f t="shared" si="7"/>
        <v>1000</v>
      </c>
      <c r="H68" s="252">
        <v>1000</v>
      </c>
      <c r="I68" s="332" t="s">
        <v>469</v>
      </c>
      <c r="J68" s="334">
        <f t="shared" si="8"/>
        <v>0</v>
      </c>
      <c r="K68" s="252">
        <v>0</v>
      </c>
      <c r="L68" s="332" t="s">
        <v>469</v>
      </c>
    </row>
    <row r="69" spans="1:12" s="55" customFormat="1" ht="17.25">
      <c r="A69" s="308">
        <v>4268</v>
      </c>
      <c r="B69" s="138" t="s">
        <v>110</v>
      </c>
      <c r="C69" s="134" t="s">
        <v>451</v>
      </c>
      <c r="D69" s="334">
        <f t="shared" si="6"/>
        <v>12561</v>
      </c>
      <c r="E69" s="252">
        <v>12561</v>
      </c>
      <c r="F69" s="332" t="s">
        <v>469</v>
      </c>
      <c r="G69" s="334">
        <f t="shared" si="7"/>
        <v>12561</v>
      </c>
      <c r="H69" s="252">
        <v>12561</v>
      </c>
      <c r="I69" s="332" t="s">
        <v>469</v>
      </c>
      <c r="J69" s="334">
        <f t="shared" si="8"/>
        <v>0</v>
      </c>
      <c r="K69" s="252">
        <v>0</v>
      </c>
      <c r="L69" s="332" t="s">
        <v>469</v>
      </c>
    </row>
    <row r="70" spans="1:12" s="55" customFormat="1" ht="17.25">
      <c r="A70" s="211">
        <v>4300</v>
      </c>
      <c r="B70" s="158" t="s">
        <v>25</v>
      </c>
      <c r="C70" s="156" t="s">
        <v>468</v>
      </c>
      <c r="D70" s="246">
        <f>E70</f>
        <v>0</v>
      </c>
      <c r="E70" s="246">
        <f>E72+E76+E80</f>
        <v>0</v>
      </c>
      <c r="F70" s="330" t="s">
        <v>469</v>
      </c>
      <c r="G70" s="246">
        <f>H70</f>
        <v>0</v>
      </c>
      <c r="H70" s="246">
        <f>H72+H76+H80</f>
        <v>0</v>
      </c>
      <c r="I70" s="330" t="s">
        <v>469</v>
      </c>
      <c r="J70" s="246">
        <f>K70</f>
        <v>0</v>
      </c>
      <c r="K70" s="246">
        <f>K72+K76+K80</f>
        <v>0</v>
      </c>
      <c r="L70" s="330" t="s">
        <v>469</v>
      </c>
    </row>
    <row r="71" spans="1:12" s="55" customFormat="1" ht="17.25">
      <c r="A71" s="312"/>
      <c r="B71" s="127" t="s">
        <v>479</v>
      </c>
      <c r="C71" s="129"/>
      <c r="D71" s="334"/>
      <c r="E71" s="334"/>
      <c r="F71" s="332"/>
      <c r="G71" s="334"/>
      <c r="H71" s="334"/>
      <c r="I71" s="332"/>
      <c r="J71" s="334"/>
      <c r="K71" s="334"/>
      <c r="L71" s="332"/>
    </row>
    <row r="72" spans="1:12" s="55" customFormat="1" ht="17.25">
      <c r="A72" s="308">
        <v>4310</v>
      </c>
      <c r="B72" s="140" t="s">
        <v>122</v>
      </c>
      <c r="C72" s="130" t="s">
        <v>468</v>
      </c>
      <c r="D72" s="335">
        <f>E72</f>
        <v>0</v>
      </c>
      <c r="E72" s="335">
        <f>E74+E75</f>
        <v>0</v>
      </c>
      <c r="F72" s="306" t="s">
        <v>469</v>
      </c>
      <c r="G72" s="335">
        <f>H72</f>
        <v>0</v>
      </c>
      <c r="H72" s="335">
        <f>H74+H75</f>
        <v>0</v>
      </c>
      <c r="I72" s="306" t="s">
        <v>469</v>
      </c>
      <c r="J72" s="335">
        <f>K72</f>
        <v>0</v>
      </c>
      <c r="K72" s="335">
        <f>K74+K75</f>
        <v>0</v>
      </c>
      <c r="L72" s="306" t="s">
        <v>469</v>
      </c>
    </row>
    <row r="73" spans="1:12" s="55" customFormat="1" ht="17.25">
      <c r="A73" s="308"/>
      <c r="B73" s="127" t="s">
        <v>558</v>
      </c>
      <c r="C73" s="130"/>
      <c r="D73" s="334"/>
      <c r="E73" s="334"/>
      <c r="F73" s="306"/>
      <c r="G73" s="334"/>
      <c r="H73" s="334"/>
      <c r="I73" s="306"/>
      <c r="J73" s="334"/>
      <c r="K73" s="334"/>
      <c r="L73" s="306"/>
    </row>
    <row r="74" spans="1:12" s="55" customFormat="1" ht="17.25">
      <c r="A74" s="308">
        <v>4311</v>
      </c>
      <c r="B74" s="138" t="s">
        <v>111</v>
      </c>
      <c r="C74" s="134" t="s">
        <v>452</v>
      </c>
      <c r="D74" s="334">
        <f>E74</f>
        <v>0</v>
      </c>
      <c r="E74" s="252">
        <v>0</v>
      </c>
      <c r="F74" s="332" t="s">
        <v>469</v>
      </c>
      <c r="G74" s="334">
        <f>H74</f>
        <v>0</v>
      </c>
      <c r="H74" s="252">
        <v>0</v>
      </c>
      <c r="I74" s="332" t="s">
        <v>469</v>
      </c>
      <c r="J74" s="334">
        <f>K74</f>
        <v>0</v>
      </c>
      <c r="K74" s="252">
        <v>0</v>
      </c>
      <c r="L74" s="332" t="s">
        <v>469</v>
      </c>
    </row>
    <row r="75" spans="1:12" s="55" customFormat="1" ht="17.25">
      <c r="A75" s="308">
        <v>4312</v>
      </c>
      <c r="B75" s="138" t="s">
        <v>112</v>
      </c>
      <c r="C75" s="134" t="s">
        <v>453</v>
      </c>
      <c r="D75" s="334">
        <f>E75</f>
        <v>0</v>
      </c>
      <c r="E75" s="252">
        <v>0</v>
      </c>
      <c r="F75" s="332" t="s">
        <v>469</v>
      </c>
      <c r="G75" s="334">
        <f>H75</f>
        <v>0</v>
      </c>
      <c r="H75" s="252">
        <v>0</v>
      </c>
      <c r="I75" s="332" t="s">
        <v>469</v>
      </c>
      <c r="J75" s="334">
        <f>K75</f>
        <v>0</v>
      </c>
      <c r="K75" s="252">
        <v>0</v>
      </c>
      <c r="L75" s="332" t="s">
        <v>469</v>
      </c>
    </row>
    <row r="76" spans="1:12" s="55" customFormat="1" ht="17.25">
      <c r="A76" s="308">
        <v>4320</v>
      </c>
      <c r="B76" s="140" t="s">
        <v>123</v>
      </c>
      <c r="C76" s="130" t="s">
        <v>468</v>
      </c>
      <c r="D76" s="335">
        <f>E76</f>
        <v>0</v>
      </c>
      <c r="E76" s="335">
        <f>E78+E79</f>
        <v>0</v>
      </c>
      <c r="F76" s="306" t="s">
        <v>469</v>
      </c>
      <c r="G76" s="335">
        <f>H76</f>
        <v>0</v>
      </c>
      <c r="H76" s="335">
        <f>H78+H79</f>
        <v>0</v>
      </c>
      <c r="I76" s="306" t="s">
        <v>469</v>
      </c>
      <c r="J76" s="335">
        <f>K76</f>
        <v>0</v>
      </c>
      <c r="K76" s="335">
        <f>K78+K79</f>
        <v>0</v>
      </c>
      <c r="L76" s="306" t="s">
        <v>469</v>
      </c>
    </row>
    <row r="77" spans="1:12" s="55" customFormat="1" ht="17.25">
      <c r="A77" s="308"/>
      <c r="B77" s="127" t="s">
        <v>558</v>
      </c>
      <c r="C77" s="130"/>
      <c r="D77" s="334"/>
      <c r="E77" s="334"/>
      <c r="F77" s="306"/>
      <c r="G77" s="334"/>
      <c r="H77" s="334"/>
      <c r="I77" s="306"/>
      <c r="J77" s="334"/>
      <c r="K77" s="334"/>
      <c r="L77" s="306"/>
    </row>
    <row r="78" spans="1:12" s="55" customFormat="1" ht="17.25">
      <c r="A78" s="308">
        <v>4321</v>
      </c>
      <c r="B78" s="138" t="s">
        <v>113</v>
      </c>
      <c r="C78" s="134" t="s">
        <v>454</v>
      </c>
      <c r="D78" s="334">
        <f>E78</f>
        <v>0</v>
      </c>
      <c r="E78" s="252">
        <v>0</v>
      </c>
      <c r="F78" s="332" t="s">
        <v>469</v>
      </c>
      <c r="G78" s="334">
        <f>H78</f>
        <v>0</v>
      </c>
      <c r="H78" s="252">
        <v>0</v>
      </c>
      <c r="I78" s="332" t="s">
        <v>469</v>
      </c>
      <c r="J78" s="334">
        <f>K78</f>
        <v>0</v>
      </c>
      <c r="K78" s="252">
        <v>0</v>
      </c>
      <c r="L78" s="332" t="s">
        <v>469</v>
      </c>
    </row>
    <row r="79" spans="1:12" s="55" customFormat="1" ht="17.25">
      <c r="A79" s="308">
        <v>4322</v>
      </c>
      <c r="B79" s="138" t="s">
        <v>114</v>
      </c>
      <c r="C79" s="134" t="s">
        <v>455</v>
      </c>
      <c r="D79" s="334">
        <f>E79</f>
        <v>0</v>
      </c>
      <c r="E79" s="252">
        <v>0</v>
      </c>
      <c r="F79" s="332" t="s">
        <v>469</v>
      </c>
      <c r="G79" s="334">
        <f>H79</f>
        <v>0</v>
      </c>
      <c r="H79" s="252">
        <v>0</v>
      </c>
      <c r="I79" s="332" t="s">
        <v>469</v>
      </c>
      <c r="J79" s="334">
        <f>K79</f>
        <v>0</v>
      </c>
      <c r="K79" s="252">
        <v>0</v>
      </c>
      <c r="L79" s="332" t="s">
        <v>469</v>
      </c>
    </row>
    <row r="80" spans="1:12" s="55" customFormat="1" ht="26.25">
      <c r="A80" s="308">
        <v>4330</v>
      </c>
      <c r="B80" s="140" t="s">
        <v>124</v>
      </c>
      <c r="C80" s="130" t="s">
        <v>468</v>
      </c>
      <c r="D80" s="335">
        <f>E80</f>
        <v>0</v>
      </c>
      <c r="E80" s="335">
        <f>E82+E83+E84</f>
        <v>0</v>
      </c>
      <c r="F80" s="306" t="s">
        <v>469</v>
      </c>
      <c r="G80" s="335">
        <f>H80</f>
        <v>0</v>
      </c>
      <c r="H80" s="335">
        <f>H82+H83+H84</f>
        <v>0</v>
      </c>
      <c r="I80" s="306" t="s">
        <v>469</v>
      </c>
      <c r="J80" s="335">
        <f>K80</f>
        <v>0</v>
      </c>
      <c r="K80" s="335">
        <f>K82+K83+K84</f>
        <v>0</v>
      </c>
      <c r="L80" s="306" t="s">
        <v>469</v>
      </c>
    </row>
    <row r="81" spans="1:12" s="55" customFormat="1" ht="17.25">
      <c r="A81" s="308"/>
      <c r="B81" s="127" t="s">
        <v>558</v>
      </c>
      <c r="C81" s="130"/>
      <c r="D81" s="334"/>
      <c r="E81" s="334"/>
      <c r="F81" s="306"/>
      <c r="G81" s="334"/>
      <c r="H81" s="334"/>
      <c r="I81" s="306"/>
      <c r="J81" s="334"/>
      <c r="K81" s="334"/>
      <c r="L81" s="306"/>
    </row>
    <row r="82" spans="1:12" s="55" customFormat="1" ht="17.25">
      <c r="A82" s="308">
        <v>4331</v>
      </c>
      <c r="B82" s="138" t="s">
        <v>115</v>
      </c>
      <c r="C82" s="134" t="s">
        <v>456</v>
      </c>
      <c r="D82" s="334">
        <f>E82</f>
        <v>0</v>
      </c>
      <c r="E82" s="252">
        <v>0</v>
      </c>
      <c r="F82" s="332" t="s">
        <v>469</v>
      </c>
      <c r="G82" s="334">
        <f>H82</f>
        <v>0</v>
      </c>
      <c r="H82" s="252">
        <v>0</v>
      </c>
      <c r="I82" s="332" t="s">
        <v>469</v>
      </c>
      <c r="J82" s="334">
        <f>K82</f>
        <v>0</v>
      </c>
      <c r="K82" s="252">
        <v>0</v>
      </c>
      <c r="L82" s="332" t="s">
        <v>469</v>
      </c>
    </row>
    <row r="83" spans="1:12" s="55" customFormat="1" ht="17.25">
      <c r="A83" s="308">
        <v>4332</v>
      </c>
      <c r="B83" s="138" t="s">
        <v>116</v>
      </c>
      <c r="C83" s="134" t="s">
        <v>457</v>
      </c>
      <c r="D83" s="334">
        <f>E83</f>
        <v>0</v>
      </c>
      <c r="E83" s="252">
        <v>0</v>
      </c>
      <c r="F83" s="332" t="s">
        <v>469</v>
      </c>
      <c r="G83" s="334">
        <f>H83</f>
        <v>0</v>
      </c>
      <c r="H83" s="252">
        <v>0</v>
      </c>
      <c r="I83" s="332" t="s">
        <v>469</v>
      </c>
      <c r="J83" s="334">
        <f>K83</f>
        <v>0</v>
      </c>
      <c r="K83" s="252">
        <v>0</v>
      </c>
      <c r="L83" s="332" t="s">
        <v>469</v>
      </c>
    </row>
    <row r="84" spans="1:12" s="55" customFormat="1" ht="17.25">
      <c r="A84" s="308">
        <v>4333</v>
      </c>
      <c r="B84" s="138" t="s">
        <v>117</v>
      </c>
      <c r="C84" s="134" t="s">
        <v>458</v>
      </c>
      <c r="D84" s="334">
        <f>E84</f>
        <v>0</v>
      </c>
      <c r="E84" s="252">
        <v>0</v>
      </c>
      <c r="F84" s="332" t="s">
        <v>469</v>
      </c>
      <c r="G84" s="334">
        <f>H84</f>
        <v>0</v>
      </c>
      <c r="H84" s="252">
        <v>0</v>
      </c>
      <c r="I84" s="332" t="s">
        <v>469</v>
      </c>
      <c r="J84" s="334">
        <f>K84</f>
        <v>0</v>
      </c>
      <c r="K84" s="252">
        <v>0</v>
      </c>
      <c r="L84" s="332" t="s">
        <v>469</v>
      </c>
    </row>
    <row r="85" spans="1:12" s="55" customFormat="1" ht="17.25">
      <c r="A85" s="211">
        <v>4400</v>
      </c>
      <c r="B85" s="147" t="s">
        <v>24</v>
      </c>
      <c r="C85" s="156" t="s">
        <v>468</v>
      </c>
      <c r="D85" s="246">
        <f>E85</f>
        <v>0</v>
      </c>
      <c r="E85" s="246">
        <f>E87+E91</f>
        <v>0</v>
      </c>
      <c r="F85" s="330" t="s">
        <v>469</v>
      </c>
      <c r="G85" s="246">
        <f>H85</f>
        <v>0</v>
      </c>
      <c r="H85" s="246">
        <f>H87+H91</f>
        <v>0</v>
      </c>
      <c r="I85" s="330" t="s">
        <v>469</v>
      </c>
      <c r="J85" s="246">
        <f>K85</f>
        <v>0</v>
      </c>
      <c r="K85" s="246">
        <f>K87+K91</f>
        <v>0</v>
      </c>
      <c r="L85" s="330" t="s">
        <v>469</v>
      </c>
    </row>
    <row r="86" spans="1:12" s="55" customFormat="1" ht="17.25">
      <c r="A86" s="312"/>
      <c r="B86" s="127" t="s">
        <v>479</v>
      </c>
      <c r="C86" s="129"/>
      <c r="D86" s="334"/>
      <c r="E86" s="334"/>
      <c r="F86" s="332"/>
      <c r="G86" s="334"/>
      <c r="H86" s="334"/>
      <c r="I86" s="332"/>
      <c r="J86" s="334"/>
      <c r="K86" s="334"/>
      <c r="L86" s="332"/>
    </row>
    <row r="87" spans="1:12" s="55" customFormat="1" ht="28.5" customHeight="1">
      <c r="A87" s="308">
        <v>4410</v>
      </c>
      <c r="B87" s="140" t="s">
        <v>151</v>
      </c>
      <c r="C87" s="130" t="s">
        <v>468</v>
      </c>
      <c r="D87" s="246">
        <f>E87</f>
        <v>0</v>
      </c>
      <c r="E87" s="246">
        <f>E89+E90</f>
        <v>0</v>
      </c>
      <c r="F87" s="330" t="s">
        <v>469</v>
      </c>
      <c r="G87" s="246">
        <f>H87</f>
        <v>0</v>
      </c>
      <c r="H87" s="246">
        <f>H89+H90</f>
        <v>0</v>
      </c>
      <c r="I87" s="330" t="s">
        <v>469</v>
      </c>
      <c r="J87" s="246">
        <f>K87</f>
        <v>0</v>
      </c>
      <c r="K87" s="246">
        <f>K89+K90</f>
        <v>0</v>
      </c>
      <c r="L87" s="330" t="s">
        <v>469</v>
      </c>
    </row>
    <row r="88" spans="1:12" s="55" customFormat="1" ht="17.25">
      <c r="A88" s="308"/>
      <c r="B88" s="127" t="s">
        <v>558</v>
      </c>
      <c r="C88" s="130"/>
      <c r="D88" s="334"/>
      <c r="E88" s="334"/>
      <c r="F88" s="306"/>
      <c r="G88" s="334"/>
      <c r="H88" s="334"/>
      <c r="I88" s="306"/>
      <c r="J88" s="334"/>
      <c r="K88" s="334"/>
      <c r="L88" s="306"/>
    </row>
    <row r="89" spans="1:12" s="55" customFormat="1" ht="27">
      <c r="A89" s="308">
        <v>4411</v>
      </c>
      <c r="B89" s="138" t="s">
        <v>125</v>
      </c>
      <c r="C89" s="134" t="s">
        <v>459</v>
      </c>
      <c r="D89" s="334">
        <f>E89</f>
        <v>0</v>
      </c>
      <c r="E89" s="252">
        <v>0</v>
      </c>
      <c r="F89" s="332" t="s">
        <v>469</v>
      </c>
      <c r="G89" s="334">
        <f>H89</f>
        <v>0</v>
      </c>
      <c r="H89" s="252">
        <v>0</v>
      </c>
      <c r="I89" s="332" t="s">
        <v>469</v>
      </c>
      <c r="J89" s="334">
        <f>K89</f>
        <v>0</v>
      </c>
      <c r="K89" s="252">
        <v>0</v>
      </c>
      <c r="L89" s="332" t="s">
        <v>469</v>
      </c>
    </row>
    <row r="90" spans="1:12" s="55" customFormat="1" ht="30" customHeight="1">
      <c r="A90" s="308">
        <v>4412</v>
      </c>
      <c r="B90" s="138" t="s">
        <v>126</v>
      </c>
      <c r="C90" s="134" t="s">
        <v>460</v>
      </c>
      <c r="D90" s="334">
        <f>E90</f>
        <v>0</v>
      </c>
      <c r="E90" s="252">
        <v>0</v>
      </c>
      <c r="F90" s="332" t="s">
        <v>469</v>
      </c>
      <c r="G90" s="334">
        <f>H90</f>
        <v>0</v>
      </c>
      <c r="H90" s="252">
        <v>0</v>
      </c>
      <c r="I90" s="332" t="s">
        <v>469</v>
      </c>
      <c r="J90" s="334">
        <f>K90</f>
        <v>0</v>
      </c>
      <c r="K90" s="252">
        <v>0</v>
      </c>
      <c r="L90" s="332" t="s">
        <v>469</v>
      </c>
    </row>
    <row r="91" spans="1:12" s="55" customFormat="1" ht="29.25" customHeight="1">
      <c r="A91" s="308">
        <v>4420</v>
      </c>
      <c r="B91" s="140" t="s">
        <v>152</v>
      </c>
      <c r="C91" s="130" t="s">
        <v>468</v>
      </c>
      <c r="D91" s="335">
        <f>E91</f>
        <v>0</v>
      </c>
      <c r="E91" s="335">
        <f>E93+E94</f>
        <v>0</v>
      </c>
      <c r="F91" s="306" t="s">
        <v>469</v>
      </c>
      <c r="G91" s="335">
        <f>H91</f>
        <v>0</v>
      </c>
      <c r="H91" s="335">
        <f>H93+H94</f>
        <v>0</v>
      </c>
      <c r="I91" s="306" t="s">
        <v>469</v>
      </c>
      <c r="J91" s="335">
        <f>K91</f>
        <v>0</v>
      </c>
      <c r="K91" s="335">
        <f>K93+K94</f>
        <v>0</v>
      </c>
      <c r="L91" s="306" t="s">
        <v>469</v>
      </c>
    </row>
    <row r="92" spans="1:12" s="55" customFormat="1" ht="17.25">
      <c r="A92" s="308"/>
      <c r="B92" s="127" t="s">
        <v>558</v>
      </c>
      <c r="C92" s="130"/>
      <c r="D92" s="334"/>
      <c r="E92" s="334"/>
      <c r="F92" s="306"/>
      <c r="G92" s="334"/>
      <c r="H92" s="334"/>
      <c r="I92" s="306"/>
      <c r="J92" s="334"/>
      <c r="K92" s="334"/>
      <c r="L92" s="306"/>
    </row>
    <row r="93" spans="1:12" s="55" customFormat="1" ht="27">
      <c r="A93" s="308">
        <v>4421</v>
      </c>
      <c r="B93" s="138" t="s">
        <v>127</v>
      </c>
      <c r="C93" s="134" t="s">
        <v>461</v>
      </c>
      <c r="D93" s="334">
        <f>E93</f>
        <v>0</v>
      </c>
      <c r="E93" s="252">
        <v>0</v>
      </c>
      <c r="F93" s="332" t="s">
        <v>469</v>
      </c>
      <c r="G93" s="334">
        <f>H93</f>
        <v>0</v>
      </c>
      <c r="H93" s="252">
        <v>0</v>
      </c>
      <c r="I93" s="332" t="s">
        <v>469</v>
      </c>
      <c r="J93" s="334">
        <f>K93</f>
        <v>0</v>
      </c>
      <c r="K93" s="252">
        <v>0</v>
      </c>
      <c r="L93" s="332" t="s">
        <v>469</v>
      </c>
    </row>
    <row r="94" spans="1:12" s="55" customFormat="1" ht="27">
      <c r="A94" s="308">
        <v>4422</v>
      </c>
      <c r="B94" s="138" t="s">
        <v>128</v>
      </c>
      <c r="C94" s="134" t="s">
        <v>462</v>
      </c>
      <c r="D94" s="334">
        <f>E94</f>
        <v>0</v>
      </c>
      <c r="E94" s="252">
        <v>0</v>
      </c>
      <c r="F94" s="332" t="s">
        <v>469</v>
      </c>
      <c r="G94" s="334">
        <f>H94</f>
        <v>0</v>
      </c>
      <c r="H94" s="252">
        <v>0</v>
      </c>
      <c r="I94" s="332" t="s">
        <v>469</v>
      </c>
      <c r="J94" s="334">
        <f>K94</f>
        <v>0</v>
      </c>
      <c r="K94" s="252">
        <v>0</v>
      </c>
      <c r="L94" s="332" t="s">
        <v>469</v>
      </c>
    </row>
    <row r="95" spans="1:12" s="55" customFormat="1" ht="31.5" customHeight="1">
      <c r="A95" s="308">
        <v>4500</v>
      </c>
      <c r="B95" s="314" t="s">
        <v>23</v>
      </c>
      <c r="C95" s="130" t="s">
        <v>468</v>
      </c>
      <c r="D95" s="246">
        <f>E95</f>
        <v>5000</v>
      </c>
      <c r="E95" s="246">
        <f>E97+E101+E105+E117</f>
        <v>5000</v>
      </c>
      <c r="F95" s="330" t="s">
        <v>469</v>
      </c>
      <c r="G95" s="246">
        <f>H95</f>
        <v>5000</v>
      </c>
      <c r="H95" s="246">
        <f>H97+H101+H105+H117</f>
        <v>5000</v>
      </c>
      <c r="I95" s="330" t="s">
        <v>469</v>
      </c>
      <c r="J95" s="246">
        <f>K95</f>
        <v>0</v>
      </c>
      <c r="K95" s="246">
        <f>K97+K101+K105+K117</f>
        <v>0</v>
      </c>
      <c r="L95" s="330" t="s">
        <v>469</v>
      </c>
    </row>
    <row r="96" spans="1:12" s="55" customFormat="1" ht="17.25">
      <c r="A96" s="312"/>
      <c r="B96" s="127" t="s">
        <v>479</v>
      </c>
      <c r="C96" s="129"/>
      <c r="D96" s="334"/>
      <c r="E96" s="334"/>
      <c r="F96" s="332"/>
      <c r="G96" s="334"/>
      <c r="H96" s="334"/>
      <c r="I96" s="332"/>
      <c r="J96" s="334"/>
      <c r="K96" s="334"/>
      <c r="L96" s="332"/>
    </row>
    <row r="97" spans="1:12" s="55" customFormat="1" ht="27">
      <c r="A97" s="308">
        <v>4510</v>
      </c>
      <c r="B97" s="141" t="s">
        <v>153</v>
      </c>
      <c r="C97" s="130" t="s">
        <v>468</v>
      </c>
      <c r="D97" s="246">
        <f>E97</f>
        <v>0</v>
      </c>
      <c r="E97" s="246">
        <f>E99+E100</f>
        <v>0</v>
      </c>
      <c r="F97" s="330" t="s">
        <v>469</v>
      </c>
      <c r="G97" s="246">
        <f>H97</f>
        <v>0</v>
      </c>
      <c r="H97" s="246">
        <f>H99+H100</f>
        <v>0</v>
      </c>
      <c r="I97" s="330" t="s">
        <v>469</v>
      </c>
      <c r="J97" s="246">
        <f>K97</f>
        <v>0</v>
      </c>
      <c r="K97" s="246">
        <f>K99+K100</f>
        <v>0</v>
      </c>
      <c r="L97" s="330" t="s">
        <v>469</v>
      </c>
    </row>
    <row r="98" spans="1:12" s="55" customFormat="1" ht="17.25">
      <c r="A98" s="308"/>
      <c r="B98" s="127" t="s">
        <v>558</v>
      </c>
      <c r="C98" s="130"/>
      <c r="D98" s="334"/>
      <c r="E98" s="334"/>
      <c r="F98" s="306"/>
      <c r="G98" s="334"/>
      <c r="H98" s="334"/>
      <c r="I98" s="306"/>
      <c r="J98" s="334"/>
      <c r="K98" s="334"/>
      <c r="L98" s="306"/>
    </row>
    <row r="99" spans="1:12" s="55" customFormat="1" ht="27">
      <c r="A99" s="308">
        <v>4511</v>
      </c>
      <c r="B99" s="142" t="s">
        <v>129</v>
      </c>
      <c r="C99" s="134" t="s">
        <v>463</v>
      </c>
      <c r="D99" s="334">
        <f>E99</f>
        <v>0</v>
      </c>
      <c r="E99" s="252">
        <v>0</v>
      </c>
      <c r="F99" s="332" t="s">
        <v>469</v>
      </c>
      <c r="G99" s="334">
        <f>H99</f>
        <v>0</v>
      </c>
      <c r="H99" s="252">
        <v>0</v>
      </c>
      <c r="I99" s="332" t="s">
        <v>469</v>
      </c>
      <c r="J99" s="334">
        <f>K99</f>
        <v>0</v>
      </c>
      <c r="K99" s="252">
        <v>0</v>
      </c>
      <c r="L99" s="332" t="s">
        <v>469</v>
      </c>
    </row>
    <row r="100" spans="1:12" s="55" customFormat="1" ht="27">
      <c r="A100" s="308">
        <v>4512</v>
      </c>
      <c r="B100" s="138" t="s">
        <v>130</v>
      </c>
      <c r="C100" s="134" t="s">
        <v>464</v>
      </c>
      <c r="D100" s="334">
        <f>E100</f>
        <v>0</v>
      </c>
      <c r="E100" s="252">
        <v>0</v>
      </c>
      <c r="F100" s="332" t="s">
        <v>469</v>
      </c>
      <c r="G100" s="334">
        <f>H100</f>
        <v>0</v>
      </c>
      <c r="H100" s="252">
        <v>0</v>
      </c>
      <c r="I100" s="332" t="s">
        <v>469</v>
      </c>
      <c r="J100" s="334">
        <f>K100</f>
        <v>0</v>
      </c>
      <c r="K100" s="252">
        <v>0</v>
      </c>
      <c r="L100" s="332" t="s">
        <v>469</v>
      </c>
    </row>
    <row r="101" spans="1:12" s="55" customFormat="1" ht="27">
      <c r="A101" s="308">
        <v>4520</v>
      </c>
      <c r="B101" s="141" t="s">
        <v>154</v>
      </c>
      <c r="C101" s="130" t="s">
        <v>468</v>
      </c>
      <c r="D101" s="246">
        <f>E101</f>
        <v>0</v>
      </c>
      <c r="E101" s="246">
        <f>E103+E104</f>
        <v>0</v>
      </c>
      <c r="F101" s="330" t="s">
        <v>469</v>
      </c>
      <c r="G101" s="246">
        <f>H101</f>
        <v>0</v>
      </c>
      <c r="H101" s="246">
        <f>H103+H104</f>
        <v>0</v>
      </c>
      <c r="I101" s="330" t="s">
        <v>469</v>
      </c>
      <c r="J101" s="246">
        <f>K101</f>
        <v>0</v>
      </c>
      <c r="K101" s="246">
        <f>K103+K104</f>
        <v>0</v>
      </c>
      <c r="L101" s="330" t="s">
        <v>469</v>
      </c>
    </row>
    <row r="102" spans="1:12" s="55" customFormat="1" ht="17.25">
      <c r="A102" s="308"/>
      <c r="B102" s="127" t="s">
        <v>558</v>
      </c>
      <c r="C102" s="130"/>
      <c r="D102" s="334"/>
      <c r="E102" s="334"/>
      <c r="F102" s="306"/>
      <c r="G102" s="334"/>
      <c r="H102" s="334"/>
      <c r="I102" s="306"/>
      <c r="J102" s="334"/>
      <c r="K102" s="334"/>
      <c r="L102" s="306"/>
    </row>
    <row r="103" spans="1:12" s="55" customFormat="1" ht="27">
      <c r="A103" s="308">
        <v>4521</v>
      </c>
      <c r="B103" s="138" t="s">
        <v>131</v>
      </c>
      <c r="C103" s="134" t="s">
        <v>465</v>
      </c>
      <c r="D103" s="334">
        <f>E103</f>
        <v>0</v>
      </c>
      <c r="E103" s="252">
        <v>0</v>
      </c>
      <c r="F103" s="332" t="s">
        <v>469</v>
      </c>
      <c r="G103" s="334">
        <f>H103</f>
        <v>0</v>
      </c>
      <c r="H103" s="252">
        <v>0</v>
      </c>
      <c r="I103" s="332" t="s">
        <v>469</v>
      </c>
      <c r="J103" s="334">
        <f>K103</f>
        <v>0</v>
      </c>
      <c r="K103" s="252">
        <v>0</v>
      </c>
      <c r="L103" s="332" t="s">
        <v>469</v>
      </c>
    </row>
    <row r="104" spans="1:12" s="55" customFormat="1" ht="27">
      <c r="A104" s="308">
        <v>4522</v>
      </c>
      <c r="B104" s="138" t="s">
        <v>132</v>
      </c>
      <c r="C104" s="134" t="s">
        <v>466</v>
      </c>
      <c r="D104" s="334">
        <f>E104</f>
        <v>0</v>
      </c>
      <c r="E104" s="252">
        <v>0</v>
      </c>
      <c r="F104" s="332" t="s">
        <v>469</v>
      </c>
      <c r="G104" s="334">
        <f>H104</f>
        <v>0</v>
      </c>
      <c r="H104" s="252">
        <v>0</v>
      </c>
      <c r="I104" s="332" t="s">
        <v>469</v>
      </c>
      <c r="J104" s="334">
        <f>K104</f>
        <v>0</v>
      </c>
      <c r="K104" s="252">
        <v>0</v>
      </c>
      <c r="L104" s="332" t="s">
        <v>469</v>
      </c>
    </row>
    <row r="105" spans="1:12" s="55" customFormat="1" ht="27">
      <c r="A105" s="308">
        <v>4530</v>
      </c>
      <c r="B105" s="141" t="s">
        <v>155</v>
      </c>
      <c r="C105" s="130" t="s">
        <v>468</v>
      </c>
      <c r="D105" s="246">
        <f>E105</f>
        <v>5000</v>
      </c>
      <c r="E105" s="246">
        <f>E107+E109</f>
        <v>5000</v>
      </c>
      <c r="F105" s="330" t="s">
        <v>469</v>
      </c>
      <c r="G105" s="246">
        <f>H105</f>
        <v>5000</v>
      </c>
      <c r="H105" s="246">
        <f>H107+H109</f>
        <v>5000</v>
      </c>
      <c r="I105" s="330" t="s">
        <v>469</v>
      </c>
      <c r="J105" s="246">
        <f>K105</f>
        <v>0</v>
      </c>
      <c r="K105" s="246">
        <f>K107+K109</f>
        <v>0</v>
      </c>
      <c r="L105" s="330" t="s">
        <v>469</v>
      </c>
    </row>
    <row r="106" spans="1:12" s="55" customFormat="1" ht="17.25">
      <c r="A106" s="308"/>
      <c r="B106" s="127" t="s">
        <v>558</v>
      </c>
      <c r="C106" s="130"/>
      <c r="D106" s="334"/>
      <c r="E106" s="334"/>
      <c r="F106" s="306"/>
      <c r="G106" s="334"/>
      <c r="H106" s="334"/>
      <c r="I106" s="306"/>
      <c r="J106" s="334"/>
      <c r="K106" s="334"/>
      <c r="L106" s="306"/>
    </row>
    <row r="107" spans="1:12" s="55" customFormat="1" ht="27">
      <c r="A107" s="308">
        <v>4531</v>
      </c>
      <c r="B107" s="143" t="s">
        <v>133</v>
      </c>
      <c r="C107" s="133" t="s">
        <v>279</v>
      </c>
      <c r="D107" s="334">
        <f>E107</f>
        <v>5000</v>
      </c>
      <c r="E107" s="252">
        <v>5000</v>
      </c>
      <c r="F107" s="332" t="s">
        <v>469</v>
      </c>
      <c r="G107" s="334">
        <f>H107</f>
        <v>5000</v>
      </c>
      <c r="H107" s="252">
        <v>5000</v>
      </c>
      <c r="I107" s="332" t="s">
        <v>469</v>
      </c>
      <c r="J107" s="334">
        <f>K107</f>
        <v>0</v>
      </c>
      <c r="K107" s="252">
        <v>0</v>
      </c>
      <c r="L107" s="332" t="s">
        <v>469</v>
      </c>
    </row>
    <row r="108" spans="1:12" s="55" customFormat="1" ht="27">
      <c r="A108" s="308">
        <v>4532</v>
      </c>
      <c r="B108" s="143" t="s">
        <v>134</v>
      </c>
      <c r="C108" s="134" t="s">
        <v>280</v>
      </c>
      <c r="D108" s="334">
        <f>E108</f>
        <v>0</v>
      </c>
      <c r="E108" s="252">
        <v>0</v>
      </c>
      <c r="F108" s="332" t="s">
        <v>469</v>
      </c>
      <c r="G108" s="334">
        <f>H108</f>
        <v>0</v>
      </c>
      <c r="H108" s="252">
        <v>0</v>
      </c>
      <c r="I108" s="332" t="s">
        <v>469</v>
      </c>
      <c r="J108" s="334">
        <f>K108</f>
        <v>0</v>
      </c>
      <c r="K108" s="252">
        <v>0</v>
      </c>
      <c r="L108" s="332" t="s">
        <v>469</v>
      </c>
    </row>
    <row r="109" spans="1:12" s="55" customFormat="1" ht="26.25">
      <c r="A109" s="308">
        <v>4533</v>
      </c>
      <c r="B109" s="143" t="s">
        <v>156</v>
      </c>
      <c r="C109" s="134" t="s">
        <v>281</v>
      </c>
      <c r="D109" s="334">
        <f>E109</f>
        <v>0</v>
      </c>
      <c r="E109" s="252">
        <v>0</v>
      </c>
      <c r="F109" s="332" t="s">
        <v>469</v>
      </c>
      <c r="G109" s="334">
        <f>H109</f>
        <v>0</v>
      </c>
      <c r="H109" s="252">
        <v>0</v>
      </c>
      <c r="I109" s="332" t="s">
        <v>469</v>
      </c>
      <c r="J109" s="334">
        <f>K109</f>
        <v>0</v>
      </c>
      <c r="K109" s="252">
        <v>0</v>
      </c>
      <c r="L109" s="332" t="s">
        <v>469</v>
      </c>
    </row>
    <row r="110" spans="1:12" s="55" customFormat="1" ht="17.25">
      <c r="A110" s="308"/>
      <c r="B110" s="144" t="s">
        <v>479</v>
      </c>
      <c r="C110" s="134"/>
      <c r="D110" s="334"/>
      <c r="E110" s="334"/>
      <c r="F110" s="306"/>
      <c r="G110" s="334"/>
      <c r="H110" s="334"/>
      <c r="I110" s="306"/>
      <c r="J110" s="334"/>
      <c r="K110" s="334"/>
      <c r="L110" s="306"/>
    </row>
    <row r="111" spans="1:12" s="55" customFormat="1" ht="27">
      <c r="A111" s="308">
        <v>4534</v>
      </c>
      <c r="B111" s="144" t="s">
        <v>157</v>
      </c>
      <c r="C111" s="134"/>
      <c r="D111" s="246">
        <f>E111</f>
        <v>0</v>
      </c>
      <c r="E111" s="246">
        <f>E113+E114</f>
        <v>0</v>
      </c>
      <c r="F111" s="330" t="s">
        <v>469</v>
      </c>
      <c r="G111" s="246">
        <f>H111</f>
        <v>0</v>
      </c>
      <c r="H111" s="246">
        <f>H113+H114</f>
        <v>0</v>
      </c>
      <c r="I111" s="330" t="s">
        <v>469</v>
      </c>
      <c r="J111" s="246">
        <f>K111</f>
        <v>0</v>
      </c>
      <c r="K111" s="246">
        <f>K113+K114</f>
        <v>0</v>
      </c>
      <c r="L111" s="330" t="s">
        <v>469</v>
      </c>
    </row>
    <row r="112" spans="1:12" s="55" customFormat="1" ht="17.25">
      <c r="A112" s="308"/>
      <c r="B112" s="144" t="s">
        <v>135</v>
      </c>
      <c r="C112" s="134"/>
      <c r="D112" s="334"/>
      <c r="E112" s="334"/>
      <c r="F112" s="306"/>
      <c r="G112" s="334"/>
      <c r="H112" s="334"/>
      <c r="I112" s="306"/>
      <c r="J112" s="334"/>
      <c r="K112" s="334"/>
      <c r="L112" s="306"/>
    </row>
    <row r="113" spans="1:12" s="55" customFormat="1" ht="27">
      <c r="A113" s="315">
        <v>4535</v>
      </c>
      <c r="B113" s="145" t="s">
        <v>136</v>
      </c>
      <c r="C113" s="134"/>
      <c r="D113" s="334">
        <f>E113</f>
        <v>0</v>
      </c>
      <c r="E113" s="252">
        <v>0</v>
      </c>
      <c r="F113" s="332" t="s">
        <v>469</v>
      </c>
      <c r="G113" s="334">
        <f>H113</f>
        <v>0</v>
      </c>
      <c r="H113" s="252">
        <v>0</v>
      </c>
      <c r="I113" s="332" t="s">
        <v>469</v>
      </c>
      <c r="J113" s="334">
        <f>K113</f>
        <v>0</v>
      </c>
      <c r="K113" s="252">
        <v>0</v>
      </c>
      <c r="L113" s="332" t="s">
        <v>469</v>
      </c>
    </row>
    <row r="114" spans="1:12" s="55" customFormat="1" ht="17.25">
      <c r="A114" s="308">
        <v>4536</v>
      </c>
      <c r="B114" s="144" t="s">
        <v>137</v>
      </c>
      <c r="C114" s="134"/>
      <c r="D114" s="334">
        <f>E114</f>
        <v>0</v>
      </c>
      <c r="E114" s="252">
        <v>0</v>
      </c>
      <c r="F114" s="332" t="s">
        <v>469</v>
      </c>
      <c r="G114" s="334">
        <f>H114</f>
        <v>0</v>
      </c>
      <c r="H114" s="252">
        <v>0</v>
      </c>
      <c r="I114" s="332" t="s">
        <v>469</v>
      </c>
      <c r="J114" s="334">
        <f>K114</f>
        <v>0</v>
      </c>
      <c r="K114" s="252">
        <v>0</v>
      </c>
      <c r="L114" s="332" t="s">
        <v>469</v>
      </c>
    </row>
    <row r="115" spans="1:12" s="55" customFormat="1" ht="17.25">
      <c r="A115" s="308">
        <v>4537</v>
      </c>
      <c r="B115" s="144" t="s">
        <v>138</v>
      </c>
      <c r="C115" s="134"/>
      <c r="D115" s="334">
        <f>E115</f>
        <v>0</v>
      </c>
      <c r="E115" s="252">
        <v>0</v>
      </c>
      <c r="F115" s="332" t="s">
        <v>469</v>
      </c>
      <c r="G115" s="334">
        <f>H115</f>
        <v>0</v>
      </c>
      <c r="H115" s="252">
        <v>0</v>
      </c>
      <c r="I115" s="332" t="s">
        <v>469</v>
      </c>
      <c r="J115" s="334">
        <f>K115</f>
        <v>0</v>
      </c>
      <c r="K115" s="252">
        <v>0</v>
      </c>
      <c r="L115" s="332" t="s">
        <v>469</v>
      </c>
    </row>
    <row r="116" spans="1:12" s="55" customFormat="1" ht="17.25">
      <c r="A116" s="308">
        <v>4538</v>
      </c>
      <c r="B116" s="144" t="s">
        <v>139</v>
      </c>
      <c r="C116" s="134"/>
      <c r="D116" s="334">
        <f>E116</f>
        <v>0</v>
      </c>
      <c r="E116" s="252">
        <v>0</v>
      </c>
      <c r="F116" s="332" t="s">
        <v>469</v>
      </c>
      <c r="G116" s="334">
        <f>H116</f>
        <v>0</v>
      </c>
      <c r="H116" s="252">
        <v>0</v>
      </c>
      <c r="I116" s="332" t="s">
        <v>469</v>
      </c>
      <c r="J116" s="334">
        <f>K116</f>
        <v>0</v>
      </c>
      <c r="K116" s="252">
        <v>0</v>
      </c>
      <c r="L116" s="332" t="s">
        <v>469</v>
      </c>
    </row>
    <row r="117" spans="1:12" s="55" customFormat="1" ht="27">
      <c r="A117" s="308">
        <v>4540</v>
      </c>
      <c r="B117" s="141" t="s">
        <v>158</v>
      </c>
      <c r="C117" s="130" t="s">
        <v>468</v>
      </c>
      <c r="D117" s="246">
        <f>E117</f>
        <v>0</v>
      </c>
      <c r="E117" s="246">
        <f>E119+E120+E121</f>
        <v>0</v>
      </c>
      <c r="F117" s="330" t="str">
        <f>F119</f>
        <v>x</v>
      </c>
      <c r="G117" s="246">
        <f>H117</f>
        <v>0</v>
      </c>
      <c r="H117" s="246">
        <f>H119+H120+H121</f>
        <v>0</v>
      </c>
      <c r="I117" s="330" t="str">
        <f>I119</f>
        <v>x</v>
      </c>
      <c r="J117" s="246">
        <f>K117</f>
        <v>0</v>
      </c>
      <c r="K117" s="246">
        <f>K119+K120+K121</f>
        <v>0</v>
      </c>
      <c r="L117" s="330" t="str">
        <f>L119</f>
        <v>x</v>
      </c>
    </row>
    <row r="118" spans="1:12" s="55" customFormat="1" ht="17.25">
      <c r="A118" s="308"/>
      <c r="B118" s="127" t="s">
        <v>558</v>
      </c>
      <c r="C118" s="130"/>
      <c r="D118" s="334"/>
      <c r="E118" s="334"/>
      <c r="F118" s="306"/>
      <c r="G118" s="334"/>
      <c r="H118" s="334"/>
      <c r="I118" s="306"/>
      <c r="J118" s="334"/>
      <c r="K118" s="334"/>
      <c r="L118" s="306"/>
    </row>
    <row r="119" spans="1:12" s="55" customFormat="1" ht="27">
      <c r="A119" s="308">
        <v>4541</v>
      </c>
      <c r="B119" s="143" t="s">
        <v>140</v>
      </c>
      <c r="C119" s="134" t="s">
        <v>282</v>
      </c>
      <c r="D119" s="334">
        <v>0</v>
      </c>
      <c r="E119" s="252">
        <v>0</v>
      </c>
      <c r="F119" s="332" t="s">
        <v>468</v>
      </c>
      <c r="G119" s="334">
        <v>0</v>
      </c>
      <c r="H119" s="252">
        <v>0</v>
      </c>
      <c r="I119" s="332" t="s">
        <v>468</v>
      </c>
      <c r="J119" s="334">
        <v>0</v>
      </c>
      <c r="K119" s="252">
        <v>0</v>
      </c>
      <c r="L119" s="332" t="s">
        <v>468</v>
      </c>
    </row>
    <row r="120" spans="1:12" s="55" customFormat="1" ht="27">
      <c r="A120" s="308">
        <v>4542</v>
      </c>
      <c r="B120" s="143" t="s">
        <v>141</v>
      </c>
      <c r="C120" s="134" t="s">
        <v>283</v>
      </c>
      <c r="D120" s="334">
        <f>E120</f>
        <v>0</v>
      </c>
      <c r="E120" s="252">
        <v>0</v>
      </c>
      <c r="F120" s="332" t="s">
        <v>469</v>
      </c>
      <c r="G120" s="334">
        <f>H120</f>
        <v>0</v>
      </c>
      <c r="H120" s="252">
        <v>0</v>
      </c>
      <c r="I120" s="332" t="s">
        <v>469</v>
      </c>
      <c r="J120" s="334">
        <f>K120</f>
        <v>0</v>
      </c>
      <c r="K120" s="252">
        <v>0</v>
      </c>
      <c r="L120" s="332" t="s">
        <v>469</v>
      </c>
    </row>
    <row r="121" spans="1:13" s="55" customFormat="1" ht="27">
      <c r="A121" s="308">
        <v>4543</v>
      </c>
      <c r="B121" s="143" t="s">
        <v>159</v>
      </c>
      <c r="C121" s="134" t="s">
        <v>284</v>
      </c>
      <c r="D121" s="246">
        <f>E121</f>
        <v>0</v>
      </c>
      <c r="E121" s="246">
        <f>E123+E127+E128</f>
        <v>0</v>
      </c>
      <c r="F121" s="330" t="s">
        <v>469</v>
      </c>
      <c r="G121" s="246">
        <f>H121</f>
        <v>0</v>
      </c>
      <c r="H121" s="246">
        <f>H123+H127+H128</f>
        <v>0</v>
      </c>
      <c r="I121" s="330" t="s">
        <v>469</v>
      </c>
      <c r="J121" s="246">
        <f>K121</f>
        <v>0</v>
      </c>
      <c r="K121" s="246">
        <f>K123+K127+K128</f>
        <v>0</v>
      </c>
      <c r="L121" s="330" t="s">
        <v>469</v>
      </c>
      <c r="M121" s="329"/>
    </row>
    <row r="122" spans="1:12" s="55" customFormat="1" ht="17.25">
      <c r="A122" s="308"/>
      <c r="B122" s="144" t="s">
        <v>479</v>
      </c>
      <c r="C122" s="134"/>
      <c r="D122" s="334"/>
      <c r="E122" s="334"/>
      <c r="F122" s="306"/>
      <c r="G122" s="334"/>
      <c r="H122" s="334"/>
      <c r="I122" s="306"/>
      <c r="J122" s="334"/>
      <c r="K122" s="334"/>
      <c r="L122" s="306"/>
    </row>
    <row r="123" spans="1:12" s="55" customFormat="1" ht="27">
      <c r="A123" s="308">
        <v>4544</v>
      </c>
      <c r="B123" s="144" t="s">
        <v>160</v>
      </c>
      <c r="C123" s="134"/>
      <c r="D123" s="335">
        <f>E123</f>
        <v>0</v>
      </c>
      <c r="E123" s="335">
        <f>E125+E126</f>
        <v>0</v>
      </c>
      <c r="F123" s="306" t="s">
        <v>469</v>
      </c>
      <c r="G123" s="335">
        <f>H123</f>
        <v>0</v>
      </c>
      <c r="H123" s="335">
        <f>H125+H126</f>
        <v>0</v>
      </c>
      <c r="I123" s="306" t="s">
        <v>469</v>
      </c>
      <c r="J123" s="335">
        <f>K123</f>
        <v>0</v>
      </c>
      <c r="K123" s="335">
        <f>K125+K126</f>
        <v>0</v>
      </c>
      <c r="L123" s="306" t="s">
        <v>469</v>
      </c>
    </row>
    <row r="124" spans="1:12" s="55" customFormat="1" ht="17.25">
      <c r="A124" s="308"/>
      <c r="B124" s="144" t="s">
        <v>135</v>
      </c>
      <c r="C124" s="134"/>
      <c r="D124" s="334"/>
      <c r="E124" s="334"/>
      <c r="F124" s="306"/>
      <c r="G124" s="334"/>
      <c r="H124" s="334"/>
      <c r="I124" s="306"/>
      <c r="J124" s="334"/>
      <c r="K124" s="334"/>
      <c r="L124" s="306"/>
    </row>
    <row r="125" spans="1:12" s="55" customFormat="1" ht="27">
      <c r="A125" s="315">
        <v>4545</v>
      </c>
      <c r="B125" s="145" t="s">
        <v>136</v>
      </c>
      <c r="C125" s="134"/>
      <c r="D125" s="334">
        <f>E125</f>
        <v>0</v>
      </c>
      <c r="E125" s="252">
        <v>0</v>
      </c>
      <c r="F125" s="332" t="s">
        <v>469</v>
      </c>
      <c r="G125" s="334">
        <f>H125</f>
        <v>0</v>
      </c>
      <c r="H125" s="252">
        <v>0</v>
      </c>
      <c r="I125" s="332" t="s">
        <v>469</v>
      </c>
      <c r="J125" s="334">
        <f>K125</f>
        <v>0</v>
      </c>
      <c r="K125" s="252">
        <v>0</v>
      </c>
      <c r="L125" s="332" t="s">
        <v>469</v>
      </c>
    </row>
    <row r="126" spans="1:12" s="55" customFormat="1" ht="17.25">
      <c r="A126" s="308">
        <v>4546</v>
      </c>
      <c r="B126" s="144" t="s">
        <v>142</v>
      </c>
      <c r="C126" s="134"/>
      <c r="D126" s="334">
        <f>E126</f>
        <v>0</v>
      </c>
      <c r="E126" s="252"/>
      <c r="F126" s="332" t="s">
        <v>469</v>
      </c>
      <c r="G126" s="334">
        <f>H126</f>
        <v>0</v>
      </c>
      <c r="H126" s="252">
        <v>0</v>
      </c>
      <c r="I126" s="332" t="s">
        <v>469</v>
      </c>
      <c r="J126" s="334">
        <f>K126</f>
        <v>0</v>
      </c>
      <c r="K126" s="252">
        <v>0</v>
      </c>
      <c r="L126" s="332" t="s">
        <v>469</v>
      </c>
    </row>
    <row r="127" spans="1:12" s="55" customFormat="1" ht="17.25">
      <c r="A127" s="308">
        <v>4547</v>
      </c>
      <c r="B127" s="144" t="s">
        <v>138</v>
      </c>
      <c r="C127" s="134"/>
      <c r="D127" s="334">
        <f>E127</f>
        <v>0</v>
      </c>
      <c r="E127" s="252">
        <v>0</v>
      </c>
      <c r="F127" s="332" t="s">
        <v>469</v>
      </c>
      <c r="G127" s="334">
        <f>H127</f>
        <v>0</v>
      </c>
      <c r="H127" s="252">
        <v>0</v>
      </c>
      <c r="I127" s="332" t="s">
        <v>469</v>
      </c>
      <c r="J127" s="334">
        <f>K127</f>
        <v>0</v>
      </c>
      <c r="K127" s="252">
        <v>0</v>
      </c>
      <c r="L127" s="332" t="s">
        <v>469</v>
      </c>
    </row>
    <row r="128" spans="1:12" s="55" customFormat="1" ht="17.25">
      <c r="A128" s="308">
        <v>4548</v>
      </c>
      <c r="B128" s="144" t="s">
        <v>139</v>
      </c>
      <c r="C128" s="134"/>
      <c r="D128" s="334">
        <f>E128</f>
        <v>0</v>
      </c>
      <c r="E128" s="252">
        <v>0</v>
      </c>
      <c r="F128" s="332" t="s">
        <v>469</v>
      </c>
      <c r="G128" s="334">
        <f>H128</f>
        <v>0</v>
      </c>
      <c r="H128" s="252">
        <v>0</v>
      </c>
      <c r="I128" s="332" t="s">
        <v>469</v>
      </c>
      <c r="J128" s="334">
        <f>K128</f>
        <v>0</v>
      </c>
      <c r="K128" s="252">
        <v>0</v>
      </c>
      <c r="L128" s="332" t="s">
        <v>469</v>
      </c>
    </row>
    <row r="129" spans="1:12" s="55" customFormat="1" ht="31.5" customHeight="1">
      <c r="A129" s="308">
        <v>4600</v>
      </c>
      <c r="B129" s="316" t="s">
        <v>22</v>
      </c>
      <c r="C129" s="130" t="s">
        <v>468</v>
      </c>
      <c r="D129" s="246">
        <f>E129</f>
        <v>6000</v>
      </c>
      <c r="E129" s="246">
        <f>E131+E135+E141</f>
        <v>6000</v>
      </c>
      <c r="F129" s="330" t="s">
        <v>469</v>
      </c>
      <c r="G129" s="246">
        <f>H129</f>
        <v>6000</v>
      </c>
      <c r="H129" s="246">
        <f>H131+H135+H141</f>
        <v>6000</v>
      </c>
      <c r="I129" s="330" t="s">
        <v>469</v>
      </c>
      <c r="J129" s="246">
        <f>K129</f>
        <v>330</v>
      </c>
      <c r="K129" s="246">
        <f>K131+K135+K141</f>
        <v>330</v>
      </c>
      <c r="L129" s="330" t="s">
        <v>469</v>
      </c>
    </row>
    <row r="130" spans="1:12" s="55" customFormat="1" ht="17.25">
      <c r="A130" s="308"/>
      <c r="B130" s="127" t="s">
        <v>479</v>
      </c>
      <c r="C130" s="129"/>
      <c r="D130" s="334"/>
      <c r="E130" s="334"/>
      <c r="F130" s="332"/>
      <c r="G130" s="334"/>
      <c r="H130" s="334"/>
      <c r="I130" s="332"/>
      <c r="J130" s="334"/>
      <c r="K130" s="334"/>
      <c r="L130" s="332"/>
    </row>
    <row r="131" spans="1:12" s="55" customFormat="1" ht="19.5" customHeight="1">
      <c r="A131" s="308">
        <v>4610</v>
      </c>
      <c r="B131" s="146" t="s">
        <v>143</v>
      </c>
      <c r="C131" s="129"/>
      <c r="D131" s="246">
        <f>E131</f>
        <v>0</v>
      </c>
      <c r="E131" s="246">
        <f>E133+E134</f>
        <v>0</v>
      </c>
      <c r="F131" s="330" t="s">
        <v>470</v>
      </c>
      <c r="G131" s="246">
        <f>H131</f>
        <v>0</v>
      </c>
      <c r="H131" s="246">
        <f>H133+H134</f>
        <v>0</v>
      </c>
      <c r="I131" s="330" t="s">
        <v>470</v>
      </c>
      <c r="J131" s="246">
        <f>K131</f>
        <v>0</v>
      </c>
      <c r="K131" s="246">
        <f>K133+K134</f>
        <v>0</v>
      </c>
      <c r="L131" s="330" t="s">
        <v>470</v>
      </c>
    </row>
    <row r="132" spans="1:12" s="55" customFormat="1" ht="17.25">
      <c r="A132" s="308"/>
      <c r="B132" s="127" t="s">
        <v>479</v>
      </c>
      <c r="C132" s="129"/>
      <c r="D132" s="334"/>
      <c r="E132" s="334"/>
      <c r="F132" s="306"/>
      <c r="G132" s="334"/>
      <c r="H132" s="334"/>
      <c r="I132" s="306"/>
      <c r="J132" s="334"/>
      <c r="K132" s="334"/>
      <c r="L132" s="306"/>
    </row>
    <row r="133" spans="1:12" s="55" customFormat="1" ht="28.5">
      <c r="A133" s="308">
        <v>4610</v>
      </c>
      <c r="B133" s="64" t="s">
        <v>144</v>
      </c>
      <c r="C133" s="129" t="s">
        <v>72</v>
      </c>
      <c r="D133" s="334">
        <f>E133</f>
        <v>0</v>
      </c>
      <c r="E133" s="252">
        <v>0</v>
      </c>
      <c r="F133" s="332" t="s">
        <v>469</v>
      </c>
      <c r="G133" s="334">
        <f>H133</f>
        <v>0</v>
      </c>
      <c r="H133" s="252">
        <v>0</v>
      </c>
      <c r="I133" s="332" t="s">
        <v>469</v>
      </c>
      <c r="J133" s="334">
        <f>K133</f>
        <v>0</v>
      </c>
      <c r="K133" s="252">
        <v>0</v>
      </c>
      <c r="L133" s="332" t="s">
        <v>469</v>
      </c>
    </row>
    <row r="134" spans="1:12" s="55" customFormat="1" ht="28.5">
      <c r="A134" s="308">
        <v>4620</v>
      </c>
      <c r="B134" s="147" t="s">
        <v>145</v>
      </c>
      <c r="C134" s="129" t="s">
        <v>203</v>
      </c>
      <c r="D134" s="334">
        <f>E134</f>
        <v>0</v>
      </c>
      <c r="E134" s="252">
        <v>0</v>
      </c>
      <c r="F134" s="332" t="s">
        <v>469</v>
      </c>
      <c r="G134" s="334">
        <f>H134</f>
        <v>0</v>
      </c>
      <c r="H134" s="252">
        <v>0</v>
      </c>
      <c r="I134" s="332" t="s">
        <v>469</v>
      </c>
      <c r="J134" s="334">
        <f>K134</f>
        <v>0</v>
      </c>
      <c r="K134" s="252">
        <v>0</v>
      </c>
      <c r="L134" s="332" t="s">
        <v>469</v>
      </c>
    </row>
    <row r="135" spans="1:12" s="55" customFormat="1" ht="40.5">
      <c r="A135" s="308">
        <v>4630</v>
      </c>
      <c r="B135" s="140" t="s">
        <v>161</v>
      </c>
      <c r="C135" s="130" t="s">
        <v>468</v>
      </c>
      <c r="D135" s="246">
        <f>E135</f>
        <v>6000</v>
      </c>
      <c r="E135" s="246">
        <f>E137+E138+E139+E140</f>
        <v>6000</v>
      </c>
      <c r="F135" s="330" t="s">
        <v>469</v>
      </c>
      <c r="G135" s="246">
        <f>H135</f>
        <v>6000</v>
      </c>
      <c r="H135" s="246">
        <f>H137+H138+H139+H140</f>
        <v>6000</v>
      </c>
      <c r="I135" s="330" t="s">
        <v>469</v>
      </c>
      <c r="J135" s="246">
        <f>K135</f>
        <v>330</v>
      </c>
      <c r="K135" s="246">
        <f>K137+K138+K139+K140</f>
        <v>330</v>
      </c>
      <c r="L135" s="330" t="s">
        <v>469</v>
      </c>
    </row>
    <row r="136" spans="1:12" s="55" customFormat="1" ht="17.25">
      <c r="A136" s="308"/>
      <c r="B136" s="127" t="s">
        <v>558</v>
      </c>
      <c r="C136" s="130"/>
      <c r="D136" s="334"/>
      <c r="E136" s="334"/>
      <c r="F136" s="306"/>
      <c r="G136" s="334"/>
      <c r="H136" s="334"/>
      <c r="I136" s="306"/>
      <c r="J136" s="334"/>
      <c r="K136" s="334"/>
      <c r="L136" s="306"/>
    </row>
    <row r="137" spans="1:12" s="55" customFormat="1" ht="17.25">
      <c r="A137" s="308">
        <v>4631</v>
      </c>
      <c r="B137" s="138" t="s">
        <v>146</v>
      </c>
      <c r="C137" s="134" t="s">
        <v>285</v>
      </c>
      <c r="D137" s="334">
        <f>E137</f>
        <v>0</v>
      </c>
      <c r="E137" s="252">
        <v>0</v>
      </c>
      <c r="F137" s="332" t="s">
        <v>469</v>
      </c>
      <c r="G137" s="334">
        <f>H137</f>
        <v>0</v>
      </c>
      <c r="H137" s="252">
        <v>0</v>
      </c>
      <c r="I137" s="332" t="s">
        <v>469</v>
      </c>
      <c r="J137" s="334">
        <f>K137</f>
        <v>0</v>
      </c>
      <c r="K137" s="252">
        <v>0</v>
      </c>
      <c r="L137" s="332" t="s">
        <v>469</v>
      </c>
    </row>
    <row r="138" spans="1:12" s="55" customFormat="1" ht="27">
      <c r="A138" s="308">
        <v>4632</v>
      </c>
      <c r="B138" s="132" t="s">
        <v>147</v>
      </c>
      <c r="C138" s="134" t="s">
        <v>286</v>
      </c>
      <c r="D138" s="334">
        <f>E138</f>
        <v>1000</v>
      </c>
      <c r="E138" s="252">
        <v>1000</v>
      </c>
      <c r="F138" s="332" t="s">
        <v>469</v>
      </c>
      <c r="G138" s="334">
        <f>H138</f>
        <v>1000</v>
      </c>
      <c r="H138" s="252">
        <v>1000</v>
      </c>
      <c r="I138" s="332" t="s">
        <v>469</v>
      </c>
      <c r="J138" s="334">
        <f>K138</f>
        <v>0</v>
      </c>
      <c r="K138" s="252">
        <v>0</v>
      </c>
      <c r="L138" s="332" t="s">
        <v>469</v>
      </c>
    </row>
    <row r="139" spans="1:12" s="55" customFormat="1" ht="17.25">
      <c r="A139" s="308">
        <v>4633</v>
      </c>
      <c r="B139" s="138" t="s">
        <v>148</v>
      </c>
      <c r="C139" s="134" t="s">
        <v>287</v>
      </c>
      <c r="D139" s="334">
        <f>E139</f>
        <v>0</v>
      </c>
      <c r="E139" s="252">
        <v>0</v>
      </c>
      <c r="F139" s="332" t="s">
        <v>469</v>
      </c>
      <c r="G139" s="334">
        <f>H139</f>
        <v>0</v>
      </c>
      <c r="H139" s="252">
        <v>0</v>
      </c>
      <c r="I139" s="332" t="s">
        <v>469</v>
      </c>
      <c r="J139" s="334">
        <f>K139</f>
        <v>0</v>
      </c>
      <c r="K139" s="252">
        <v>0</v>
      </c>
      <c r="L139" s="332" t="s">
        <v>469</v>
      </c>
    </row>
    <row r="140" spans="1:12" s="55" customFormat="1" ht="17.25">
      <c r="A140" s="308">
        <v>4634</v>
      </c>
      <c r="B140" s="138" t="s">
        <v>149</v>
      </c>
      <c r="C140" s="134" t="s">
        <v>377</v>
      </c>
      <c r="D140" s="334">
        <f>E140</f>
        <v>5000</v>
      </c>
      <c r="E140" s="252">
        <v>5000</v>
      </c>
      <c r="F140" s="332" t="s">
        <v>469</v>
      </c>
      <c r="G140" s="334">
        <f>H140</f>
        <v>5000</v>
      </c>
      <c r="H140" s="252">
        <v>5000</v>
      </c>
      <c r="I140" s="332" t="s">
        <v>469</v>
      </c>
      <c r="J140" s="334">
        <f>K140</f>
        <v>330</v>
      </c>
      <c r="K140" s="252">
        <v>330</v>
      </c>
      <c r="L140" s="332" t="s">
        <v>469</v>
      </c>
    </row>
    <row r="141" spans="1:12" s="55" customFormat="1" ht="17.25">
      <c r="A141" s="308">
        <v>4640</v>
      </c>
      <c r="B141" s="140" t="s">
        <v>162</v>
      </c>
      <c r="C141" s="130" t="s">
        <v>468</v>
      </c>
      <c r="D141" s="335">
        <f>E141</f>
        <v>0</v>
      </c>
      <c r="E141" s="335">
        <f>E143</f>
        <v>0</v>
      </c>
      <c r="F141" s="306" t="s">
        <v>469</v>
      </c>
      <c r="G141" s="335">
        <f>H141</f>
        <v>0</v>
      </c>
      <c r="H141" s="335">
        <f>H143</f>
        <v>0</v>
      </c>
      <c r="I141" s="306" t="s">
        <v>469</v>
      </c>
      <c r="J141" s="335">
        <f>K141</f>
        <v>0</v>
      </c>
      <c r="K141" s="335">
        <f>K143</f>
        <v>0</v>
      </c>
      <c r="L141" s="306" t="s">
        <v>469</v>
      </c>
    </row>
    <row r="142" spans="1:12" s="55" customFormat="1" ht="17.25">
      <c r="A142" s="308"/>
      <c r="B142" s="127" t="s">
        <v>558</v>
      </c>
      <c r="C142" s="130"/>
      <c r="D142" s="334"/>
      <c r="E142" s="334"/>
      <c r="F142" s="306"/>
      <c r="G142" s="334"/>
      <c r="H142" s="334"/>
      <c r="I142" s="306"/>
      <c r="J142" s="334"/>
      <c r="K142" s="334"/>
      <c r="L142" s="306"/>
    </row>
    <row r="143" spans="1:12" s="55" customFormat="1" ht="17.25">
      <c r="A143" s="308">
        <v>4641</v>
      </c>
      <c r="B143" s="138" t="s">
        <v>150</v>
      </c>
      <c r="C143" s="134" t="s">
        <v>288</v>
      </c>
      <c r="D143" s="334">
        <f>E143</f>
        <v>0</v>
      </c>
      <c r="E143" s="252">
        <v>0</v>
      </c>
      <c r="F143" s="332" t="s">
        <v>469</v>
      </c>
      <c r="G143" s="334">
        <f>H143</f>
        <v>0</v>
      </c>
      <c r="H143" s="252">
        <v>0</v>
      </c>
      <c r="I143" s="332" t="s">
        <v>469</v>
      </c>
      <c r="J143" s="334">
        <f>K143</f>
        <v>0</v>
      </c>
      <c r="K143" s="252">
        <v>0</v>
      </c>
      <c r="L143" s="332" t="s">
        <v>469</v>
      </c>
    </row>
    <row r="144" spans="1:12" ht="44.25" customHeight="1">
      <c r="A144" s="317">
        <v>4700</v>
      </c>
      <c r="B144" s="318" t="s">
        <v>21</v>
      </c>
      <c r="C144" s="130" t="s">
        <v>468</v>
      </c>
      <c r="D144" s="246">
        <f>D146+D150+D156+D159+D163+D166+D169</f>
        <v>2000</v>
      </c>
      <c r="E144" s="246">
        <f>E146+E150+E156+E159+E163+E169</f>
        <v>37000</v>
      </c>
      <c r="F144" s="330">
        <f>F172</f>
        <v>0</v>
      </c>
      <c r="G144" s="246">
        <f>G146+G150+G156+G159+G163+G166+G169</f>
        <v>2000</v>
      </c>
      <c r="H144" s="246">
        <f>H146+H150+H156+H159+H163+H169</f>
        <v>37000</v>
      </c>
      <c r="I144" s="330">
        <f>I172</f>
        <v>0</v>
      </c>
      <c r="J144" s="246">
        <f>J146+J150+J156+J159+J163+J166+J169</f>
        <v>72.5</v>
      </c>
      <c r="K144" s="246">
        <f>K146+K150+K156+K159+K163+K169</f>
        <v>72.5</v>
      </c>
      <c r="L144" s="330">
        <f>L172</f>
        <v>0</v>
      </c>
    </row>
    <row r="145" spans="1:12" ht="17.25">
      <c r="A145" s="312"/>
      <c r="B145" s="127" t="s">
        <v>479</v>
      </c>
      <c r="C145" s="129"/>
      <c r="D145" s="334"/>
      <c r="E145" s="334"/>
      <c r="F145" s="332"/>
      <c r="G145" s="334"/>
      <c r="H145" s="334"/>
      <c r="I145" s="332"/>
      <c r="J145" s="334"/>
      <c r="K145" s="334"/>
      <c r="L145" s="332"/>
    </row>
    <row r="146" spans="1:12" ht="39.75">
      <c r="A146" s="308">
        <v>4710</v>
      </c>
      <c r="B146" s="128" t="s">
        <v>176</v>
      </c>
      <c r="C146" s="130" t="s">
        <v>468</v>
      </c>
      <c r="D146" s="335">
        <f>E146</f>
        <v>1000</v>
      </c>
      <c r="E146" s="335">
        <f>E148+E149</f>
        <v>1000</v>
      </c>
      <c r="F146" s="306" t="s">
        <v>469</v>
      </c>
      <c r="G146" s="335">
        <f>H146</f>
        <v>1000</v>
      </c>
      <c r="H146" s="335">
        <f>H148+H149</f>
        <v>1000</v>
      </c>
      <c r="I146" s="306" t="s">
        <v>469</v>
      </c>
      <c r="J146" s="335">
        <f>K146</f>
        <v>0</v>
      </c>
      <c r="K146" s="335">
        <f>K148+K149</f>
        <v>0</v>
      </c>
      <c r="L146" s="306" t="s">
        <v>469</v>
      </c>
    </row>
    <row r="147" spans="1:12" ht="17.25">
      <c r="A147" s="308"/>
      <c r="B147" s="127" t="s">
        <v>558</v>
      </c>
      <c r="C147" s="130"/>
      <c r="D147" s="334"/>
      <c r="E147" s="334"/>
      <c r="F147" s="306"/>
      <c r="G147" s="334"/>
      <c r="H147" s="334"/>
      <c r="I147" s="306"/>
      <c r="J147" s="334"/>
      <c r="K147" s="334"/>
      <c r="L147" s="306"/>
    </row>
    <row r="148" spans="1:12" ht="43.5" customHeight="1">
      <c r="A148" s="308">
        <v>4711</v>
      </c>
      <c r="B148" s="132" t="s">
        <v>163</v>
      </c>
      <c r="C148" s="134" t="s">
        <v>289</v>
      </c>
      <c r="D148" s="334">
        <f>E148</f>
        <v>0</v>
      </c>
      <c r="E148" s="252">
        <v>0</v>
      </c>
      <c r="F148" s="332" t="s">
        <v>469</v>
      </c>
      <c r="G148" s="334">
        <f>H148</f>
        <v>0</v>
      </c>
      <c r="H148" s="252">
        <v>0</v>
      </c>
      <c r="I148" s="332" t="s">
        <v>469</v>
      </c>
      <c r="J148" s="334">
        <f>K148</f>
        <v>0</v>
      </c>
      <c r="K148" s="252">
        <v>0</v>
      </c>
      <c r="L148" s="332" t="s">
        <v>469</v>
      </c>
    </row>
    <row r="149" spans="1:12" ht="30" customHeight="1">
      <c r="A149" s="308">
        <v>4712</v>
      </c>
      <c r="B149" s="138" t="s">
        <v>164</v>
      </c>
      <c r="C149" s="134" t="s">
        <v>290</v>
      </c>
      <c r="D149" s="334">
        <f>E149</f>
        <v>1000</v>
      </c>
      <c r="E149" s="252">
        <v>1000</v>
      </c>
      <c r="F149" s="332" t="s">
        <v>469</v>
      </c>
      <c r="G149" s="334">
        <f>H149</f>
        <v>1000</v>
      </c>
      <c r="H149" s="252">
        <v>1000</v>
      </c>
      <c r="I149" s="332" t="s">
        <v>469</v>
      </c>
      <c r="J149" s="334">
        <f>K149</f>
        <v>0</v>
      </c>
      <c r="K149" s="252">
        <v>0</v>
      </c>
      <c r="L149" s="332" t="s">
        <v>469</v>
      </c>
    </row>
    <row r="150" spans="1:12" ht="66" customHeight="1">
      <c r="A150" s="308">
        <v>4720</v>
      </c>
      <c r="B150" s="140" t="s">
        <v>177</v>
      </c>
      <c r="C150" s="148" t="s">
        <v>469</v>
      </c>
      <c r="D150" s="335">
        <f>E150</f>
        <v>1000</v>
      </c>
      <c r="E150" s="335">
        <f>E152+E153+E154+E155</f>
        <v>1000</v>
      </c>
      <c r="F150" s="306" t="s">
        <v>469</v>
      </c>
      <c r="G150" s="335">
        <f>H150</f>
        <v>1000</v>
      </c>
      <c r="H150" s="335">
        <f>H152+H153+H154+H155</f>
        <v>1000</v>
      </c>
      <c r="I150" s="306" t="s">
        <v>469</v>
      </c>
      <c r="J150" s="335">
        <f>K150</f>
        <v>72.5</v>
      </c>
      <c r="K150" s="335">
        <f>K152+K153+K154+K155</f>
        <v>72.5</v>
      </c>
      <c r="L150" s="306" t="s">
        <v>469</v>
      </c>
    </row>
    <row r="151" spans="1:12" ht="17.25">
      <c r="A151" s="308"/>
      <c r="B151" s="127" t="s">
        <v>558</v>
      </c>
      <c r="C151" s="130"/>
      <c r="D151" s="334"/>
      <c r="E151" s="334"/>
      <c r="F151" s="306"/>
      <c r="G151" s="334"/>
      <c r="H151" s="334"/>
      <c r="I151" s="306"/>
      <c r="J151" s="334"/>
      <c r="K151" s="334"/>
      <c r="L151" s="306"/>
    </row>
    <row r="152" spans="1:12" ht="17.25">
      <c r="A152" s="308">
        <v>4721</v>
      </c>
      <c r="B152" s="138" t="s">
        <v>165</v>
      </c>
      <c r="C152" s="134" t="s">
        <v>296</v>
      </c>
      <c r="D152" s="334">
        <f>E152</f>
        <v>0</v>
      </c>
      <c r="E152" s="252">
        <v>0</v>
      </c>
      <c r="F152" s="332" t="s">
        <v>469</v>
      </c>
      <c r="G152" s="334">
        <f>H152</f>
        <v>0</v>
      </c>
      <c r="H152" s="252">
        <v>0</v>
      </c>
      <c r="I152" s="332" t="s">
        <v>469</v>
      </c>
      <c r="J152" s="334">
        <f>K152</f>
        <v>0</v>
      </c>
      <c r="K152" s="252">
        <v>0</v>
      </c>
      <c r="L152" s="332" t="s">
        <v>469</v>
      </c>
    </row>
    <row r="153" spans="1:12" ht="17.25">
      <c r="A153" s="308">
        <v>4722</v>
      </c>
      <c r="B153" s="138" t="s">
        <v>166</v>
      </c>
      <c r="C153" s="149">
        <v>4822</v>
      </c>
      <c r="D153" s="334">
        <f>E153</f>
        <v>500</v>
      </c>
      <c r="E153" s="252">
        <v>500</v>
      </c>
      <c r="F153" s="332" t="s">
        <v>469</v>
      </c>
      <c r="G153" s="334">
        <f>H153</f>
        <v>500</v>
      </c>
      <c r="H153" s="252">
        <v>500</v>
      </c>
      <c r="I153" s="332" t="s">
        <v>469</v>
      </c>
      <c r="J153" s="334">
        <f>K153</f>
        <v>0</v>
      </c>
      <c r="K153" s="252">
        <v>0</v>
      </c>
      <c r="L153" s="332" t="s">
        <v>469</v>
      </c>
    </row>
    <row r="154" spans="1:12" ht="17.25">
      <c r="A154" s="308">
        <v>4723</v>
      </c>
      <c r="B154" s="138" t="s">
        <v>167</v>
      </c>
      <c r="C154" s="134" t="s">
        <v>297</v>
      </c>
      <c r="D154" s="334">
        <f>E154</f>
        <v>500</v>
      </c>
      <c r="E154" s="252">
        <v>500</v>
      </c>
      <c r="F154" s="332" t="s">
        <v>469</v>
      </c>
      <c r="G154" s="334">
        <f>H154</f>
        <v>500</v>
      </c>
      <c r="H154" s="252">
        <v>500</v>
      </c>
      <c r="I154" s="332" t="s">
        <v>469</v>
      </c>
      <c r="J154" s="334">
        <f>K154</f>
        <v>72.5</v>
      </c>
      <c r="K154" s="252">
        <v>72.5</v>
      </c>
      <c r="L154" s="332" t="s">
        <v>469</v>
      </c>
    </row>
    <row r="155" spans="1:12" ht="27">
      <c r="A155" s="308">
        <v>4724</v>
      </c>
      <c r="B155" s="138" t="s">
        <v>168</v>
      </c>
      <c r="C155" s="134" t="s">
        <v>298</v>
      </c>
      <c r="D155" s="334">
        <f>E155</f>
        <v>0</v>
      </c>
      <c r="E155" s="252">
        <v>0</v>
      </c>
      <c r="F155" s="332" t="s">
        <v>469</v>
      </c>
      <c r="G155" s="334">
        <f>H155</f>
        <v>0</v>
      </c>
      <c r="H155" s="252">
        <v>0</v>
      </c>
      <c r="I155" s="332" t="s">
        <v>469</v>
      </c>
      <c r="J155" s="334">
        <f>K155</f>
        <v>0</v>
      </c>
      <c r="K155" s="252">
        <v>0</v>
      </c>
      <c r="L155" s="332" t="s">
        <v>469</v>
      </c>
    </row>
    <row r="156" spans="1:12" ht="27">
      <c r="A156" s="308">
        <v>4730</v>
      </c>
      <c r="B156" s="140" t="s">
        <v>178</v>
      </c>
      <c r="C156" s="130" t="s">
        <v>468</v>
      </c>
      <c r="D156" s="335">
        <f>E156</f>
        <v>0</v>
      </c>
      <c r="E156" s="335">
        <f>E158</f>
        <v>0</v>
      </c>
      <c r="F156" s="306" t="s">
        <v>469</v>
      </c>
      <c r="G156" s="335">
        <f>H156</f>
        <v>0</v>
      </c>
      <c r="H156" s="335">
        <f>H158</f>
        <v>0</v>
      </c>
      <c r="I156" s="306" t="s">
        <v>469</v>
      </c>
      <c r="J156" s="335">
        <f>K156</f>
        <v>0</v>
      </c>
      <c r="K156" s="335">
        <f>K158</f>
        <v>0</v>
      </c>
      <c r="L156" s="306" t="s">
        <v>469</v>
      </c>
    </row>
    <row r="157" spans="1:12" ht="17.25">
      <c r="A157" s="308"/>
      <c r="B157" s="127" t="s">
        <v>558</v>
      </c>
      <c r="C157" s="130"/>
      <c r="D157" s="334"/>
      <c r="E157" s="334"/>
      <c r="F157" s="306"/>
      <c r="G157" s="334"/>
      <c r="H157" s="334"/>
      <c r="I157" s="306"/>
      <c r="J157" s="334"/>
      <c r="K157" s="334"/>
      <c r="L157" s="306"/>
    </row>
    <row r="158" spans="1:12" ht="27">
      <c r="A158" s="308">
        <v>4731</v>
      </c>
      <c r="B158" s="142" t="s">
        <v>169</v>
      </c>
      <c r="C158" s="134" t="s">
        <v>299</v>
      </c>
      <c r="D158" s="334">
        <f>E158</f>
        <v>0</v>
      </c>
      <c r="E158" s="252">
        <v>0</v>
      </c>
      <c r="F158" s="332" t="s">
        <v>469</v>
      </c>
      <c r="G158" s="334">
        <f>H158</f>
        <v>0</v>
      </c>
      <c r="H158" s="252">
        <v>0</v>
      </c>
      <c r="I158" s="332" t="s">
        <v>469</v>
      </c>
      <c r="J158" s="334">
        <f>K158</f>
        <v>0</v>
      </c>
      <c r="K158" s="252">
        <v>0</v>
      </c>
      <c r="L158" s="332" t="s">
        <v>469</v>
      </c>
    </row>
    <row r="159" spans="1:12" ht="40.5">
      <c r="A159" s="308">
        <v>4740</v>
      </c>
      <c r="B159" s="140" t="s">
        <v>179</v>
      </c>
      <c r="C159" s="130" t="s">
        <v>468</v>
      </c>
      <c r="D159" s="335">
        <f>E159</f>
        <v>0</v>
      </c>
      <c r="E159" s="335">
        <f>E161+E162</f>
        <v>0</v>
      </c>
      <c r="F159" s="306" t="s">
        <v>469</v>
      </c>
      <c r="G159" s="335">
        <f>H159</f>
        <v>0</v>
      </c>
      <c r="H159" s="335">
        <f>H161+H162</f>
        <v>0</v>
      </c>
      <c r="I159" s="306" t="s">
        <v>469</v>
      </c>
      <c r="J159" s="335">
        <f>K159</f>
        <v>0</v>
      </c>
      <c r="K159" s="335">
        <f>K161+K162</f>
        <v>0</v>
      </c>
      <c r="L159" s="306" t="s">
        <v>469</v>
      </c>
    </row>
    <row r="160" spans="1:12" ht="17.25">
      <c r="A160" s="308"/>
      <c r="B160" s="127" t="s">
        <v>558</v>
      </c>
      <c r="C160" s="130"/>
      <c r="D160" s="334"/>
      <c r="E160" s="334"/>
      <c r="F160" s="306"/>
      <c r="G160" s="334"/>
      <c r="H160" s="334"/>
      <c r="I160" s="306"/>
      <c r="J160" s="334"/>
      <c r="K160" s="334"/>
      <c r="L160" s="306"/>
    </row>
    <row r="161" spans="1:12" ht="27">
      <c r="A161" s="308">
        <v>4741</v>
      </c>
      <c r="B161" s="138" t="s">
        <v>170</v>
      </c>
      <c r="C161" s="134" t="s">
        <v>300</v>
      </c>
      <c r="D161" s="334">
        <f>E161</f>
        <v>0</v>
      </c>
      <c r="E161" s="252">
        <v>0</v>
      </c>
      <c r="F161" s="332" t="s">
        <v>469</v>
      </c>
      <c r="G161" s="334">
        <f>H161</f>
        <v>0</v>
      </c>
      <c r="H161" s="252">
        <v>0</v>
      </c>
      <c r="I161" s="332" t="s">
        <v>469</v>
      </c>
      <c r="J161" s="334">
        <f>K161</f>
        <v>0</v>
      </c>
      <c r="K161" s="252">
        <v>0</v>
      </c>
      <c r="L161" s="332" t="s">
        <v>469</v>
      </c>
    </row>
    <row r="162" spans="1:12" ht="27">
      <c r="A162" s="308">
        <v>4742</v>
      </c>
      <c r="B162" s="138" t="s">
        <v>171</v>
      </c>
      <c r="C162" s="134" t="s">
        <v>301</v>
      </c>
      <c r="D162" s="334">
        <f>E162</f>
        <v>0</v>
      </c>
      <c r="E162" s="252">
        <v>0</v>
      </c>
      <c r="F162" s="332" t="s">
        <v>469</v>
      </c>
      <c r="G162" s="334">
        <f>H162</f>
        <v>0</v>
      </c>
      <c r="H162" s="252">
        <v>0</v>
      </c>
      <c r="I162" s="332" t="s">
        <v>469</v>
      </c>
      <c r="J162" s="334">
        <f>K162</f>
        <v>0</v>
      </c>
      <c r="K162" s="252">
        <v>0</v>
      </c>
      <c r="L162" s="332" t="s">
        <v>469</v>
      </c>
    </row>
    <row r="163" spans="1:12" ht="40.5">
      <c r="A163" s="308">
        <v>4750</v>
      </c>
      <c r="B163" s="140" t="s">
        <v>180</v>
      </c>
      <c r="C163" s="130" t="s">
        <v>468</v>
      </c>
      <c r="D163" s="335">
        <f>E163</f>
        <v>0</v>
      </c>
      <c r="E163" s="335">
        <f>E165</f>
        <v>0</v>
      </c>
      <c r="F163" s="306" t="s">
        <v>469</v>
      </c>
      <c r="G163" s="335">
        <f>H163</f>
        <v>0</v>
      </c>
      <c r="H163" s="335">
        <f>H165</f>
        <v>0</v>
      </c>
      <c r="I163" s="306" t="s">
        <v>469</v>
      </c>
      <c r="J163" s="335">
        <f>K163</f>
        <v>0</v>
      </c>
      <c r="K163" s="335">
        <f>K165</f>
        <v>0</v>
      </c>
      <c r="L163" s="306" t="s">
        <v>469</v>
      </c>
    </row>
    <row r="164" spans="1:12" ht="17.25">
      <c r="A164" s="308"/>
      <c r="B164" s="127" t="s">
        <v>558</v>
      </c>
      <c r="C164" s="130"/>
      <c r="D164" s="334"/>
      <c r="E164" s="334"/>
      <c r="F164" s="306"/>
      <c r="G164" s="334"/>
      <c r="H164" s="334"/>
      <c r="I164" s="306"/>
      <c r="J164" s="334"/>
      <c r="K164" s="334"/>
      <c r="L164" s="306"/>
    </row>
    <row r="165" spans="1:12" ht="45" customHeight="1">
      <c r="A165" s="308">
        <v>4751</v>
      </c>
      <c r="B165" s="138" t="s">
        <v>172</v>
      </c>
      <c r="C165" s="134" t="s">
        <v>302</v>
      </c>
      <c r="D165" s="334">
        <f>E165</f>
        <v>0</v>
      </c>
      <c r="E165" s="252">
        <v>0</v>
      </c>
      <c r="F165" s="332" t="s">
        <v>469</v>
      </c>
      <c r="G165" s="334">
        <f>H165</f>
        <v>0</v>
      </c>
      <c r="H165" s="252">
        <v>0</v>
      </c>
      <c r="I165" s="332" t="s">
        <v>469</v>
      </c>
      <c r="J165" s="334">
        <f>K165</f>
        <v>0</v>
      </c>
      <c r="K165" s="252">
        <v>0</v>
      </c>
      <c r="L165" s="332" t="s">
        <v>469</v>
      </c>
    </row>
    <row r="166" spans="1:12" ht="17.25">
      <c r="A166" s="308">
        <v>4760</v>
      </c>
      <c r="B166" s="140" t="s">
        <v>181</v>
      </c>
      <c r="C166" s="130" t="s">
        <v>468</v>
      </c>
      <c r="D166" s="335">
        <f>E166</f>
        <v>0</v>
      </c>
      <c r="E166" s="335">
        <f>E168</f>
        <v>0</v>
      </c>
      <c r="F166" s="306" t="s">
        <v>469</v>
      </c>
      <c r="G166" s="335">
        <f>H166</f>
        <v>0</v>
      </c>
      <c r="H166" s="335">
        <f>H168</f>
        <v>0</v>
      </c>
      <c r="I166" s="306" t="s">
        <v>469</v>
      </c>
      <c r="J166" s="335">
        <f>K166</f>
        <v>0</v>
      </c>
      <c r="K166" s="335">
        <f>K168</f>
        <v>0</v>
      </c>
      <c r="L166" s="306" t="s">
        <v>469</v>
      </c>
    </row>
    <row r="167" spans="1:12" ht="17.25">
      <c r="A167" s="308"/>
      <c r="B167" s="127" t="s">
        <v>558</v>
      </c>
      <c r="C167" s="130"/>
      <c r="D167" s="334"/>
      <c r="E167" s="334"/>
      <c r="F167" s="306"/>
      <c r="G167" s="334"/>
      <c r="H167" s="334"/>
      <c r="I167" s="306"/>
      <c r="J167" s="334"/>
      <c r="K167" s="334"/>
      <c r="L167" s="306"/>
    </row>
    <row r="168" spans="1:12" ht="17.25">
      <c r="A168" s="308">
        <v>4761</v>
      </c>
      <c r="B168" s="138" t="s">
        <v>173</v>
      </c>
      <c r="C168" s="134" t="s">
        <v>411</v>
      </c>
      <c r="D168" s="334">
        <f>E168</f>
        <v>0</v>
      </c>
      <c r="E168" s="252">
        <v>0</v>
      </c>
      <c r="F168" s="332" t="s">
        <v>469</v>
      </c>
      <c r="G168" s="334">
        <f>H168</f>
        <v>0</v>
      </c>
      <c r="H168" s="252">
        <v>0</v>
      </c>
      <c r="I168" s="332" t="s">
        <v>469</v>
      </c>
      <c r="J168" s="334">
        <f>K168</f>
        <v>0</v>
      </c>
      <c r="K168" s="252">
        <v>0</v>
      </c>
      <c r="L168" s="332" t="s">
        <v>469</v>
      </c>
    </row>
    <row r="169" spans="1:12" ht="17.25">
      <c r="A169" s="308">
        <v>4770</v>
      </c>
      <c r="B169" s="140" t="s">
        <v>182</v>
      </c>
      <c r="C169" s="130" t="s">
        <v>468</v>
      </c>
      <c r="D169" s="335"/>
      <c r="E169" s="335">
        <f>E171</f>
        <v>35000</v>
      </c>
      <c r="F169" s="306"/>
      <c r="G169" s="335"/>
      <c r="H169" s="335">
        <f>H171</f>
        <v>35000</v>
      </c>
      <c r="I169" s="306"/>
      <c r="J169" s="335"/>
      <c r="K169" s="335">
        <f>K171</f>
        <v>0</v>
      </c>
      <c r="L169" s="306"/>
    </row>
    <row r="170" spans="1:12" ht="17.25">
      <c r="A170" s="308"/>
      <c r="B170" s="127" t="s">
        <v>558</v>
      </c>
      <c r="C170" s="130"/>
      <c r="D170" s="334"/>
      <c r="E170" s="334"/>
      <c r="F170" s="306"/>
      <c r="G170" s="334"/>
      <c r="H170" s="334"/>
      <c r="I170" s="306"/>
      <c r="J170" s="334"/>
      <c r="K170" s="334"/>
      <c r="L170" s="306"/>
    </row>
    <row r="171" spans="1:12" ht="17.25">
      <c r="A171" s="308">
        <v>4771</v>
      </c>
      <c r="B171" s="138" t="s">
        <v>174</v>
      </c>
      <c r="C171" s="134" t="s">
        <v>412</v>
      </c>
      <c r="D171" s="246">
        <v>0</v>
      </c>
      <c r="E171" s="246">
        <f>E172</f>
        <v>35000</v>
      </c>
      <c r="F171" s="246">
        <f>F172</f>
        <v>0</v>
      </c>
      <c r="G171" s="246">
        <v>0</v>
      </c>
      <c r="H171" s="246">
        <f>H172</f>
        <v>35000</v>
      </c>
      <c r="I171" s="246">
        <f>I172</f>
        <v>0</v>
      </c>
      <c r="J171" s="246">
        <v>0</v>
      </c>
      <c r="K171" s="246">
        <f>K172</f>
        <v>0</v>
      </c>
      <c r="L171" s="246">
        <f>L172</f>
        <v>0</v>
      </c>
    </row>
    <row r="172" spans="1:13" ht="45" customHeight="1">
      <c r="A172" s="308">
        <v>4772</v>
      </c>
      <c r="B172" s="138" t="s">
        <v>175</v>
      </c>
      <c r="C172" s="130" t="s">
        <v>468</v>
      </c>
      <c r="D172" s="334">
        <v>0</v>
      </c>
      <c r="E172" s="252">
        <v>35000</v>
      </c>
      <c r="F172" s="334">
        <v>0</v>
      </c>
      <c r="G172" s="334">
        <v>0</v>
      </c>
      <c r="H172" s="252">
        <v>35000</v>
      </c>
      <c r="I172" s="334">
        <v>0</v>
      </c>
      <c r="J172" s="334">
        <v>0</v>
      </c>
      <c r="K172" s="252">
        <v>0</v>
      </c>
      <c r="L172" s="334">
        <v>0</v>
      </c>
      <c r="M172" s="328"/>
    </row>
    <row r="173" spans="1:12" s="17" customFormat="1" ht="56.25" customHeight="1">
      <c r="A173" s="308">
        <v>5000</v>
      </c>
      <c r="B173" s="319" t="s">
        <v>593</v>
      </c>
      <c r="C173" s="130" t="s">
        <v>468</v>
      </c>
      <c r="D173" s="246">
        <f>F173</f>
        <v>142273.80000000002</v>
      </c>
      <c r="E173" s="330" t="s">
        <v>469</v>
      </c>
      <c r="F173" s="246">
        <f>F175+F193+F199+F202</f>
        <v>142273.80000000002</v>
      </c>
      <c r="G173" s="246">
        <f>I173</f>
        <v>142273.80000000002</v>
      </c>
      <c r="H173" s="330" t="s">
        <v>469</v>
      </c>
      <c r="I173" s="246">
        <f>I175+I193+I199+I202</f>
        <v>142273.80000000002</v>
      </c>
      <c r="J173" s="246">
        <f>L173</f>
        <v>23543</v>
      </c>
      <c r="K173" s="330" t="s">
        <v>469</v>
      </c>
      <c r="L173" s="246">
        <f>L175+L193+L199+L202</f>
        <v>23543</v>
      </c>
    </row>
    <row r="174" spans="1:12" ht="17.25">
      <c r="A174" s="312"/>
      <c r="B174" s="127" t="s">
        <v>479</v>
      </c>
      <c r="C174" s="129"/>
      <c r="D174" s="334"/>
      <c r="E174" s="332"/>
      <c r="F174" s="334"/>
      <c r="G174" s="334"/>
      <c r="H174" s="332"/>
      <c r="I174" s="334"/>
      <c r="J174" s="334"/>
      <c r="K174" s="332"/>
      <c r="L174" s="334"/>
    </row>
    <row r="175" spans="1:12" ht="27">
      <c r="A175" s="308">
        <v>5100</v>
      </c>
      <c r="B175" s="147" t="s">
        <v>17</v>
      </c>
      <c r="C175" s="130" t="s">
        <v>468</v>
      </c>
      <c r="D175" s="246">
        <f>F175</f>
        <v>142273.80000000002</v>
      </c>
      <c r="E175" s="330" t="s">
        <v>469</v>
      </c>
      <c r="F175" s="246">
        <f>F177+F182+F187</f>
        <v>142273.80000000002</v>
      </c>
      <c r="G175" s="246">
        <f>I175</f>
        <v>142273.80000000002</v>
      </c>
      <c r="H175" s="330" t="s">
        <v>469</v>
      </c>
      <c r="I175" s="246">
        <f>I177+I182+I187</f>
        <v>142273.80000000002</v>
      </c>
      <c r="J175" s="246">
        <f>L175</f>
        <v>23543</v>
      </c>
      <c r="K175" s="330" t="s">
        <v>469</v>
      </c>
      <c r="L175" s="246">
        <f>L177+L182+L187</f>
        <v>23543</v>
      </c>
    </row>
    <row r="176" spans="1:12" ht="17.25">
      <c r="A176" s="312"/>
      <c r="B176" s="127" t="s">
        <v>479</v>
      </c>
      <c r="C176" s="129"/>
      <c r="D176" s="334"/>
      <c r="E176" s="332"/>
      <c r="F176" s="336"/>
      <c r="G176" s="334"/>
      <c r="H176" s="332"/>
      <c r="I176" s="336"/>
      <c r="J176" s="334"/>
      <c r="K176" s="332"/>
      <c r="L176" s="336"/>
    </row>
    <row r="177" spans="1:12" ht="27">
      <c r="A177" s="308">
        <v>5110</v>
      </c>
      <c r="B177" s="140" t="s">
        <v>594</v>
      </c>
      <c r="C177" s="130" t="s">
        <v>468</v>
      </c>
      <c r="D177" s="246">
        <f>F177</f>
        <v>136664.6</v>
      </c>
      <c r="E177" s="330" t="s">
        <v>469</v>
      </c>
      <c r="F177" s="246">
        <f>F179+F180+F181</f>
        <v>136664.6</v>
      </c>
      <c r="G177" s="246">
        <f>I177</f>
        <v>136664.6</v>
      </c>
      <c r="H177" s="330" t="s">
        <v>469</v>
      </c>
      <c r="I177" s="246">
        <f>I179+I180+I181</f>
        <v>136664.6</v>
      </c>
      <c r="J177" s="246">
        <f>L177</f>
        <v>23543</v>
      </c>
      <c r="K177" s="330" t="s">
        <v>469</v>
      </c>
      <c r="L177" s="246">
        <f>L179+L180+L181</f>
        <v>23543</v>
      </c>
    </row>
    <row r="178" spans="1:12" ht="17.25">
      <c r="A178" s="308"/>
      <c r="B178" s="127" t="s">
        <v>558</v>
      </c>
      <c r="C178" s="130"/>
      <c r="D178" s="334"/>
      <c r="E178" s="332"/>
      <c r="F178" s="335"/>
      <c r="G178" s="334"/>
      <c r="H178" s="332"/>
      <c r="I178" s="335"/>
      <c r="J178" s="334"/>
      <c r="K178" s="332"/>
      <c r="L178" s="335"/>
    </row>
    <row r="179" spans="1:12" ht="17.25">
      <c r="A179" s="308">
        <v>5111</v>
      </c>
      <c r="B179" s="138" t="s">
        <v>183</v>
      </c>
      <c r="C179" s="150" t="s">
        <v>413</v>
      </c>
      <c r="D179" s="334">
        <f>F179</f>
        <v>0</v>
      </c>
      <c r="E179" s="332" t="s">
        <v>469</v>
      </c>
      <c r="F179" s="252">
        <v>0</v>
      </c>
      <c r="G179" s="334">
        <f>I179</f>
        <v>0</v>
      </c>
      <c r="H179" s="332" t="s">
        <v>469</v>
      </c>
      <c r="I179" s="252">
        <v>0</v>
      </c>
      <c r="J179" s="334">
        <f>L179</f>
        <v>0</v>
      </c>
      <c r="K179" s="332" t="s">
        <v>469</v>
      </c>
      <c r="L179" s="252">
        <v>0</v>
      </c>
    </row>
    <row r="180" spans="1:12" ht="17.25">
      <c r="A180" s="308">
        <v>5112</v>
      </c>
      <c r="B180" s="138" t="s">
        <v>27</v>
      </c>
      <c r="C180" s="150" t="s">
        <v>414</v>
      </c>
      <c r="D180" s="334">
        <f>F180</f>
        <v>136664.6</v>
      </c>
      <c r="E180" s="332" t="s">
        <v>469</v>
      </c>
      <c r="F180" s="252">
        <v>136664.6</v>
      </c>
      <c r="G180" s="334">
        <f>I180</f>
        <v>136664.6</v>
      </c>
      <c r="H180" s="332" t="s">
        <v>469</v>
      </c>
      <c r="I180" s="252">
        <v>136664.6</v>
      </c>
      <c r="J180" s="334">
        <f>L180</f>
        <v>23543</v>
      </c>
      <c r="K180" s="332" t="s">
        <v>469</v>
      </c>
      <c r="L180" s="252">
        <v>23543</v>
      </c>
    </row>
    <row r="181" spans="1:12" ht="17.25">
      <c r="A181" s="308">
        <v>5113</v>
      </c>
      <c r="B181" s="138" t="s">
        <v>184</v>
      </c>
      <c r="C181" s="150" t="s">
        <v>415</v>
      </c>
      <c r="D181" s="334">
        <f>F181</f>
        <v>0</v>
      </c>
      <c r="E181" s="332" t="s">
        <v>469</v>
      </c>
      <c r="F181" s="252">
        <v>0</v>
      </c>
      <c r="G181" s="334">
        <f>I181</f>
        <v>0</v>
      </c>
      <c r="H181" s="332" t="s">
        <v>469</v>
      </c>
      <c r="I181" s="252">
        <v>0</v>
      </c>
      <c r="J181" s="334">
        <f>L181</f>
        <v>0</v>
      </c>
      <c r="K181" s="332" t="s">
        <v>469</v>
      </c>
      <c r="L181" s="252">
        <v>0</v>
      </c>
    </row>
    <row r="182" spans="1:12" ht="36.75" customHeight="1">
      <c r="A182" s="308">
        <v>5120</v>
      </c>
      <c r="B182" s="140" t="s">
        <v>595</v>
      </c>
      <c r="C182" s="327" t="s">
        <v>468</v>
      </c>
      <c r="D182" s="253">
        <f>F182</f>
        <v>0</v>
      </c>
      <c r="E182" s="331" t="s">
        <v>469</v>
      </c>
      <c r="F182" s="253">
        <f>F184+F185+F186</f>
        <v>0</v>
      </c>
      <c r="G182" s="253">
        <f>I182</f>
        <v>0</v>
      </c>
      <c r="H182" s="331" t="s">
        <v>469</v>
      </c>
      <c r="I182" s="253">
        <f>I184+I185+I186</f>
        <v>0</v>
      </c>
      <c r="J182" s="253">
        <f>L182</f>
        <v>0</v>
      </c>
      <c r="K182" s="331" t="s">
        <v>469</v>
      </c>
      <c r="L182" s="253">
        <f>L184+L185+L186</f>
        <v>0</v>
      </c>
    </row>
    <row r="183" spans="1:12" ht="17.25">
      <c r="A183" s="308"/>
      <c r="B183" s="151" t="s">
        <v>558</v>
      </c>
      <c r="C183" s="130"/>
      <c r="D183" s="334"/>
      <c r="E183" s="332"/>
      <c r="F183" s="335"/>
      <c r="G183" s="334"/>
      <c r="H183" s="332"/>
      <c r="I183" s="335"/>
      <c r="J183" s="334"/>
      <c r="K183" s="332"/>
      <c r="L183" s="335"/>
    </row>
    <row r="184" spans="1:12" ht="17.25">
      <c r="A184" s="308">
        <v>5121</v>
      </c>
      <c r="B184" s="138" t="s">
        <v>185</v>
      </c>
      <c r="C184" s="150" t="s">
        <v>416</v>
      </c>
      <c r="D184" s="334">
        <f>F184</f>
        <v>0</v>
      </c>
      <c r="E184" s="332" t="s">
        <v>469</v>
      </c>
      <c r="F184" s="252">
        <v>0</v>
      </c>
      <c r="G184" s="334">
        <f>I184</f>
        <v>0</v>
      </c>
      <c r="H184" s="332" t="s">
        <v>469</v>
      </c>
      <c r="I184" s="252">
        <v>0</v>
      </c>
      <c r="J184" s="334">
        <f>L184</f>
        <v>0</v>
      </c>
      <c r="K184" s="332" t="s">
        <v>469</v>
      </c>
      <c r="L184" s="252">
        <v>0</v>
      </c>
    </row>
    <row r="185" spans="1:12" ht="17.25">
      <c r="A185" s="308">
        <v>5122</v>
      </c>
      <c r="B185" s="138" t="s">
        <v>186</v>
      </c>
      <c r="C185" s="150" t="s">
        <v>417</v>
      </c>
      <c r="D185" s="334">
        <f>F185</f>
        <v>0</v>
      </c>
      <c r="E185" s="332" t="s">
        <v>469</v>
      </c>
      <c r="F185" s="252">
        <v>0</v>
      </c>
      <c r="G185" s="334">
        <f>I185</f>
        <v>0</v>
      </c>
      <c r="H185" s="332" t="s">
        <v>469</v>
      </c>
      <c r="I185" s="252">
        <v>0</v>
      </c>
      <c r="J185" s="334">
        <f>L185</f>
        <v>0</v>
      </c>
      <c r="K185" s="332" t="s">
        <v>469</v>
      </c>
      <c r="L185" s="252">
        <v>0</v>
      </c>
    </row>
    <row r="186" spans="1:12" ht="17.25" customHeight="1">
      <c r="A186" s="308">
        <v>5123</v>
      </c>
      <c r="B186" s="138" t="s">
        <v>187</v>
      </c>
      <c r="C186" s="150" t="s">
        <v>418</v>
      </c>
      <c r="D186" s="334">
        <f>F186</f>
        <v>0</v>
      </c>
      <c r="E186" s="332" t="s">
        <v>469</v>
      </c>
      <c r="F186" s="252">
        <v>0</v>
      </c>
      <c r="G186" s="334">
        <f>I186</f>
        <v>0</v>
      </c>
      <c r="H186" s="332" t="s">
        <v>469</v>
      </c>
      <c r="I186" s="252">
        <v>0</v>
      </c>
      <c r="J186" s="334">
        <f>L186</f>
        <v>0</v>
      </c>
      <c r="K186" s="332" t="s">
        <v>469</v>
      </c>
      <c r="L186" s="252">
        <v>0</v>
      </c>
    </row>
    <row r="187" spans="1:12" ht="39.75" customHeight="1">
      <c r="A187" s="308">
        <v>5130</v>
      </c>
      <c r="B187" s="140" t="s">
        <v>596</v>
      </c>
      <c r="C187" s="327" t="s">
        <v>468</v>
      </c>
      <c r="D187" s="253">
        <f>F187</f>
        <v>5609.2</v>
      </c>
      <c r="E187" s="331" t="s">
        <v>469</v>
      </c>
      <c r="F187" s="253">
        <f>F189+F190+F191+F192</f>
        <v>5609.2</v>
      </c>
      <c r="G187" s="253">
        <f>I187</f>
        <v>5609.2</v>
      </c>
      <c r="H187" s="331" t="s">
        <v>469</v>
      </c>
      <c r="I187" s="253">
        <f>I189+I190+I191+I192</f>
        <v>5609.2</v>
      </c>
      <c r="J187" s="253">
        <f>L187</f>
        <v>0</v>
      </c>
      <c r="K187" s="331" t="s">
        <v>469</v>
      </c>
      <c r="L187" s="253">
        <f>L189+L190+L191+L192</f>
        <v>0</v>
      </c>
    </row>
    <row r="188" spans="1:12" ht="17.25">
      <c r="A188" s="308"/>
      <c r="B188" s="127" t="s">
        <v>558</v>
      </c>
      <c r="C188" s="130"/>
      <c r="D188" s="334"/>
      <c r="E188" s="332"/>
      <c r="F188" s="335"/>
      <c r="G188" s="334"/>
      <c r="H188" s="332"/>
      <c r="I188" s="335"/>
      <c r="J188" s="334"/>
      <c r="K188" s="332"/>
      <c r="L188" s="335"/>
    </row>
    <row r="189" spans="1:12" ht="17.25" customHeight="1">
      <c r="A189" s="308">
        <v>5131</v>
      </c>
      <c r="B189" s="138" t="s">
        <v>188</v>
      </c>
      <c r="C189" s="150" t="s">
        <v>419</v>
      </c>
      <c r="D189" s="334">
        <f>F189</f>
        <v>0</v>
      </c>
      <c r="E189" s="332" t="s">
        <v>469</v>
      </c>
      <c r="F189" s="252">
        <v>0</v>
      </c>
      <c r="G189" s="334">
        <f>I189</f>
        <v>0</v>
      </c>
      <c r="H189" s="332" t="s">
        <v>469</v>
      </c>
      <c r="I189" s="252">
        <v>0</v>
      </c>
      <c r="J189" s="334">
        <f>L189</f>
        <v>0</v>
      </c>
      <c r="K189" s="332" t="s">
        <v>469</v>
      </c>
      <c r="L189" s="252">
        <v>0</v>
      </c>
    </row>
    <row r="190" spans="1:12" ht="17.25" customHeight="1">
      <c r="A190" s="308">
        <v>5132</v>
      </c>
      <c r="B190" s="138" t="s">
        <v>189</v>
      </c>
      <c r="C190" s="150" t="s">
        <v>420</v>
      </c>
      <c r="D190" s="334">
        <f>F190</f>
        <v>0</v>
      </c>
      <c r="E190" s="332" t="s">
        <v>469</v>
      </c>
      <c r="F190" s="252">
        <v>0</v>
      </c>
      <c r="G190" s="334">
        <f>I190</f>
        <v>0</v>
      </c>
      <c r="H190" s="332" t="s">
        <v>469</v>
      </c>
      <c r="I190" s="252">
        <v>0</v>
      </c>
      <c r="J190" s="334">
        <f>L190</f>
        <v>0</v>
      </c>
      <c r="K190" s="332" t="s">
        <v>469</v>
      </c>
      <c r="L190" s="252">
        <v>0</v>
      </c>
    </row>
    <row r="191" spans="1:12" ht="17.25" customHeight="1">
      <c r="A191" s="308">
        <v>5133</v>
      </c>
      <c r="B191" s="138" t="s">
        <v>190</v>
      </c>
      <c r="C191" s="150" t="s">
        <v>425</v>
      </c>
      <c r="D191" s="334">
        <f>F191</f>
        <v>0</v>
      </c>
      <c r="E191" s="332" t="s">
        <v>469</v>
      </c>
      <c r="F191" s="252">
        <v>0</v>
      </c>
      <c r="G191" s="334">
        <f>I191</f>
        <v>0</v>
      </c>
      <c r="H191" s="332" t="s">
        <v>469</v>
      </c>
      <c r="I191" s="252">
        <v>0</v>
      </c>
      <c r="J191" s="334">
        <f>L191</f>
        <v>0</v>
      </c>
      <c r="K191" s="332" t="s">
        <v>469</v>
      </c>
      <c r="L191" s="252">
        <v>0</v>
      </c>
    </row>
    <row r="192" spans="1:12" ht="17.25" customHeight="1">
      <c r="A192" s="308">
        <v>5134</v>
      </c>
      <c r="B192" s="138" t="s">
        <v>191</v>
      </c>
      <c r="C192" s="150" t="s">
        <v>426</v>
      </c>
      <c r="D192" s="334">
        <f>F192</f>
        <v>5609.2</v>
      </c>
      <c r="E192" s="332" t="s">
        <v>469</v>
      </c>
      <c r="F192" s="252">
        <v>5609.2</v>
      </c>
      <c r="G192" s="334">
        <f>I192</f>
        <v>5609.2</v>
      </c>
      <c r="H192" s="332" t="s">
        <v>469</v>
      </c>
      <c r="I192" s="252">
        <v>5609.2</v>
      </c>
      <c r="J192" s="334">
        <f>L192</f>
        <v>0</v>
      </c>
      <c r="K192" s="332" t="s">
        <v>469</v>
      </c>
      <c r="L192" s="252">
        <v>0</v>
      </c>
    </row>
    <row r="193" spans="1:12" ht="28.5" customHeight="1">
      <c r="A193" s="308">
        <v>5200</v>
      </c>
      <c r="B193" s="158" t="s">
        <v>18</v>
      </c>
      <c r="C193" s="327" t="s">
        <v>468</v>
      </c>
      <c r="D193" s="253">
        <f>F193</f>
        <v>0</v>
      </c>
      <c r="E193" s="331" t="s">
        <v>469</v>
      </c>
      <c r="F193" s="253">
        <f>F195+F196+F197+F198</f>
        <v>0</v>
      </c>
      <c r="G193" s="253">
        <f>I193</f>
        <v>0</v>
      </c>
      <c r="H193" s="331" t="s">
        <v>469</v>
      </c>
      <c r="I193" s="253">
        <f>I195+I196+I197+I198</f>
        <v>0</v>
      </c>
      <c r="J193" s="253">
        <f>L193</f>
        <v>0</v>
      </c>
      <c r="K193" s="331" t="s">
        <v>469</v>
      </c>
      <c r="L193" s="253">
        <f>L195+L196+L197+L198</f>
        <v>0</v>
      </c>
    </row>
    <row r="194" spans="1:12" ht="17.25">
      <c r="A194" s="312"/>
      <c r="B194" s="127" t="s">
        <v>479</v>
      </c>
      <c r="C194" s="129"/>
      <c r="D194" s="334"/>
      <c r="E194" s="332"/>
      <c r="F194" s="334"/>
      <c r="G194" s="334"/>
      <c r="H194" s="332"/>
      <c r="I194" s="334"/>
      <c r="J194" s="334"/>
      <c r="K194" s="332"/>
      <c r="L194" s="334"/>
    </row>
    <row r="195" spans="1:12" ht="28.5" customHeight="1">
      <c r="A195" s="308">
        <v>5211</v>
      </c>
      <c r="B195" s="138" t="s">
        <v>573</v>
      </c>
      <c r="C195" s="150" t="s">
        <v>421</v>
      </c>
      <c r="D195" s="334">
        <f>F195</f>
        <v>0</v>
      </c>
      <c r="E195" s="332" t="s">
        <v>469</v>
      </c>
      <c r="F195" s="252">
        <v>0</v>
      </c>
      <c r="G195" s="334">
        <f>I195</f>
        <v>0</v>
      </c>
      <c r="H195" s="332" t="s">
        <v>469</v>
      </c>
      <c r="I195" s="252">
        <v>0</v>
      </c>
      <c r="J195" s="334">
        <f>L195</f>
        <v>0</v>
      </c>
      <c r="K195" s="332" t="s">
        <v>469</v>
      </c>
      <c r="L195" s="252">
        <v>0</v>
      </c>
    </row>
    <row r="196" spans="1:12" ht="17.25" customHeight="1">
      <c r="A196" s="308">
        <v>5221</v>
      </c>
      <c r="B196" s="138" t="s">
        <v>574</v>
      </c>
      <c r="C196" s="150" t="s">
        <v>422</v>
      </c>
      <c r="D196" s="334">
        <f>F196</f>
        <v>0</v>
      </c>
      <c r="E196" s="332" t="s">
        <v>469</v>
      </c>
      <c r="F196" s="252">
        <v>0</v>
      </c>
      <c r="G196" s="334">
        <f>I196</f>
        <v>0</v>
      </c>
      <c r="H196" s="332" t="s">
        <v>469</v>
      </c>
      <c r="I196" s="252">
        <v>0</v>
      </c>
      <c r="J196" s="334">
        <f>L196</f>
        <v>0</v>
      </c>
      <c r="K196" s="332" t="s">
        <v>469</v>
      </c>
      <c r="L196" s="252">
        <v>0</v>
      </c>
    </row>
    <row r="197" spans="1:12" ht="24.75" customHeight="1">
      <c r="A197" s="308">
        <v>5231</v>
      </c>
      <c r="B197" s="138" t="s">
        <v>575</v>
      </c>
      <c r="C197" s="150" t="s">
        <v>423</v>
      </c>
      <c r="D197" s="334">
        <f>F197</f>
        <v>0</v>
      </c>
      <c r="E197" s="332" t="s">
        <v>469</v>
      </c>
      <c r="F197" s="252">
        <v>0</v>
      </c>
      <c r="G197" s="334">
        <f>I197</f>
        <v>0</v>
      </c>
      <c r="H197" s="332" t="s">
        <v>469</v>
      </c>
      <c r="I197" s="252">
        <v>0</v>
      </c>
      <c r="J197" s="334">
        <f>L197</f>
        <v>0</v>
      </c>
      <c r="K197" s="332" t="s">
        <v>469</v>
      </c>
      <c r="L197" s="252">
        <v>0</v>
      </c>
    </row>
    <row r="198" spans="1:12" ht="17.25" customHeight="1">
      <c r="A198" s="308">
        <v>5241</v>
      </c>
      <c r="B198" s="138" t="s">
        <v>576</v>
      </c>
      <c r="C198" s="150" t="s">
        <v>424</v>
      </c>
      <c r="D198" s="334">
        <f>F198</f>
        <v>0</v>
      </c>
      <c r="E198" s="332" t="s">
        <v>469</v>
      </c>
      <c r="F198" s="252">
        <v>0</v>
      </c>
      <c r="G198" s="334">
        <f>I198</f>
        <v>0</v>
      </c>
      <c r="H198" s="332" t="s">
        <v>469</v>
      </c>
      <c r="I198" s="252">
        <v>0</v>
      </c>
      <c r="J198" s="334">
        <f>L198</f>
        <v>0</v>
      </c>
      <c r="K198" s="332" t="s">
        <v>469</v>
      </c>
      <c r="L198" s="252">
        <v>0</v>
      </c>
    </row>
    <row r="199" spans="1:12" ht="17.25">
      <c r="A199" s="308">
        <v>5300</v>
      </c>
      <c r="B199" s="158" t="s">
        <v>19</v>
      </c>
      <c r="C199" s="327" t="s">
        <v>468</v>
      </c>
      <c r="D199" s="253">
        <f>F199</f>
        <v>0</v>
      </c>
      <c r="E199" s="331" t="s">
        <v>469</v>
      </c>
      <c r="F199" s="253">
        <f>F201</f>
        <v>0</v>
      </c>
      <c r="G199" s="253">
        <f>I199</f>
        <v>0</v>
      </c>
      <c r="H199" s="331" t="s">
        <v>469</v>
      </c>
      <c r="I199" s="253">
        <f>I201</f>
        <v>0</v>
      </c>
      <c r="J199" s="253">
        <f>L199</f>
        <v>0</v>
      </c>
      <c r="K199" s="331" t="s">
        <v>469</v>
      </c>
      <c r="L199" s="253">
        <f>L201</f>
        <v>0</v>
      </c>
    </row>
    <row r="200" spans="1:12" ht="17.25">
      <c r="A200" s="312"/>
      <c r="B200" s="127" t="s">
        <v>479</v>
      </c>
      <c r="C200" s="129"/>
      <c r="D200" s="334"/>
      <c r="E200" s="332"/>
      <c r="F200" s="334"/>
      <c r="G200" s="334"/>
      <c r="H200" s="332"/>
      <c r="I200" s="334"/>
      <c r="J200" s="334"/>
      <c r="K200" s="332"/>
      <c r="L200" s="334"/>
    </row>
    <row r="201" spans="1:12" ht="18" customHeight="1">
      <c r="A201" s="308">
        <v>5311</v>
      </c>
      <c r="B201" s="138" t="s">
        <v>577</v>
      </c>
      <c r="C201" s="150" t="s">
        <v>427</v>
      </c>
      <c r="D201" s="334">
        <f>F201</f>
        <v>0</v>
      </c>
      <c r="E201" s="332" t="s">
        <v>469</v>
      </c>
      <c r="F201" s="252">
        <v>0</v>
      </c>
      <c r="G201" s="334">
        <f>I201</f>
        <v>0</v>
      </c>
      <c r="H201" s="332" t="s">
        <v>469</v>
      </c>
      <c r="I201" s="252">
        <v>0</v>
      </c>
      <c r="J201" s="334">
        <f>L201</f>
        <v>0</v>
      </c>
      <c r="K201" s="332" t="s">
        <v>469</v>
      </c>
      <c r="L201" s="252">
        <v>0</v>
      </c>
    </row>
    <row r="202" spans="1:12" ht="30" customHeight="1">
      <c r="A202" s="308">
        <v>5400</v>
      </c>
      <c r="B202" s="158" t="s">
        <v>20</v>
      </c>
      <c r="C202" s="327" t="s">
        <v>468</v>
      </c>
      <c r="D202" s="253">
        <f>F202</f>
        <v>0</v>
      </c>
      <c r="E202" s="331" t="s">
        <v>469</v>
      </c>
      <c r="F202" s="253">
        <f>F204+F205+F206+F207</f>
        <v>0</v>
      </c>
      <c r="G202" s="253">
        <f>I202</f>
        <v>0</v>
      </c>
      <c r="H202" s="331" t="s">
        <v>469</v>
      </c>
      <c r="I202" s="253">
        <f>I204+I205+I206+I207</f>
        <v>0</v>
      </c>
      <c r="J202" s="253">
        <f>L202</f>
        <v>0</v>
      </c>
      <c r="K202" s="331" t="s">
        <v>469</v>
      </c>
      <c r="L202" s="253">
        <f>L204+L205+L206+L207</f>
        <v>0</v>
      </c>
    </row>
    <row r="203" spans="1:12" ht="17.25">
      <c r="A203" s="312"/>
      <c r="B203" s="127" t="s">
        <v>479</v>
      </c>
      <c r="C203" s="129"/>
      <c r="D203" s="334"/>
      <c r="E203" s="332"/>
      <c r="F203" s="334"/>
      <c r="G203" s="334"/>
      <c r="H203" s="332"/>
      <c r="I203" s="334"/>
      <c r="J203" s="334"/>
      <c r="K203" s="332"/>
      <c r="L203" s="334"/>
    </row>
    <row r="204" spans="1:12" ht="17.25">
      <c r="A204" s="308">
        <v>5411</v>
      </c>
      <c r="B204" s="138" t="s">
        <v>578</v>
      </c>
      <c r="C204" s="150" t="s">
        <v>428</v>
      </c>
      <c r="D204" s="334">
        <f>F204</f>
        <v>0</v>
      </c>
      <c r="E204" s="332" t="s">
        <v>469</v>
      </c>
      <c r="F204" s="252">
        <v>0</v>
      </c>
      <c r="G204" s="334">
        <f>I204</f>
        <v>0</v>
      </c>
      <c r="H204" s="332" t="s">
        <v>469</v>
      </c>
      <c r="I204" s="252">
        <v>0</v>
      </c>
      <c r="J204" s="334">
        <f>L204</f>
        <v>0</v>
      </c>
      <c r="K204" s="332" t="s">
        <v>469</v>
      </c>
      <c r="L204" s="252">
        <v>0</v>
      </c>
    </row>
    <row r="205" spans="1:12" ht="17.25">
      <c r="A205" s="308">
        <v>5421</v>
      </c>
      <c r="B205" s="138" t="s">
        <v>579</v>
      </c>
      <c r="C205" s="150" t="s">
        <v>429</v>
      </c>
      <c r="D205" s="334">
        <f>F205</f>
        <v>0</v>
      </c>
      <c r="E205" s="332" t="s">
        <v>469</v>
      </c>
      <c r="F205" s="252">
        <v>0</v>
      </c>
      <c r="G205" s="334">
        <f>I205</f>
        <v>0</v>
      </c>
      <c r="H205" s="332" t="s">
        <v>469</v>
      </c>
      <c r="I205" s="252">
        <v>0</v>
      </c>
      <c r="J205" s="334">
        <f>L205</f>
        <v>0</v>
      </c>
      <c r="K205" s="332" t="s">
        <v>469</v>
      </c>
      <c r="L205" s="252">
        <v>0</v>
      </c>
    </row>
    <row r="206" spans="1:12" ht="17.25">
      <c r="A206" s="308">
        <v>5431</v>
      </c>
      <c r="B206" s="138" t="s">
        <v>580</v>
      </c>
      <c r="C206" s="150" t="s">
        <v>430</v>
      </c>
      <c r="D206" s="334">
        <f>F206</f>
        <v>0</v>
      </c>
      <c r="E206" s="332" t="s">
        <v>469</v>
      </c>
      <c r="F206" s="252">
        <v>0</v>
      </c>
      <c r="G206" s="334">
        <f>I206</f>
        <v>0</v>
      </c>
      <c r="H206" s="332" t="s">
        <v>469</v>
      </c>
      <c r="I206" s="252">
        <v>0</v>
      </c>
      <c r="J206" s="334">
        <f>L206</f>
        <v>0</v>
      </c>
      <c r="K206" s="332" t="s">
        <v>469</v>
      </c>
      <c r="L206" s="252">
        <v>0</v>
      </c>
    </row>
    <row r="207" spans="1:12" ht="17.25">
      <c r="A207" s="308">
        <v>5441</v>
      </c>
      <c r="B207" s="320" t="s">
        <v>581</v>
      </c>
      <c r="C207" s="150" t="s">
        <v>431</v>
      </c>
      <c r="D207" s="334">
        <f>F207</f>
        <v>0</v>
      </c>
      <c r="E207" s="332" t="s">
        <v>469</v>
      </c>
      <c r="F207" s="252">
        <v>0</v>
      </c>
      <c r="G207" s="334">
        <f>I207</f>
        <v>0</v>
      </c>
      <c r="H207" s="332" t="s">
        <v>469</v>
      </c>
      <c r="I207" s="252">
        <v>0</v>
      </c>
      <c r="J207" s="334">
        <f>L207</f>
        <v>0</v>
      </c>
      <c r="K207" s="332" t="s">
        <v>469</v>
      </c>
      <c r="L207" s="252">
        <v>0</v>
      </c>
    </row>
    <row r="208" spans="1:12" s="16" customFormat="1" ht="55.5" customHeight="1">
      <c r="A208" s="321" t="s">
        <v>57</v>
      </c>
      <c r="B208" s="322" t="s">
        <v>597</v>
      </c>
      <c r="C208" s="323" t="s">
        <v>468</v>
      </c>
      <c r="D208" s="246">
        <f>F208</f>
        <v>0</v>
      </c>
      <c r="E208" s="330" t="s">
        <v>467</v>
      </c>
      <c r="F208" s="246">
        <f>F210+F215+F223+F226</f>
        <v>0</v>
      </c>
      <c r="G208" s="246">
        <f>I208</f>
        <v>0</v>
      </c>
      <c r="H208" s="330" t="s">
        <v>467</v>
      </c>
      <c r="I208" s="246">
        <f>I210+I215+I223+I226</f>
        <v>0</v>
      </c>
      <c r="J208" s="246">
        <f>L208</f>
        <v>0</v>
      </c>
      <c r="K208" s="330" t="s">
        <v>467</v>
      </c>
      <c r="L208" s="246">
        <f>L210+L215+L223+L226</f>
        <v>0</v>
      </c>
    </row>
    <row r="209" spans="1:12" s="16" customFormat="1" ht="17.25">
      <c r="A209" s="321"/>
      <c r="B209" s="151" t="s">
        <v>556</v>
      </c>
      <c r="C209" s="323"/>
      <c r="D209" s="334"/>
      <c r="E209" s="306"/>
      <c r="F209" s="334"/>
      <c r="G209" s="334"/>
      <c r="H209" s="306"/>
      <c r="I209" s="334"/>
      <c r="J209" s="334"/>
      <c r="K209" s="306"/>
      <c r="L209" s="334"/>
    </row>
    <row r="210" spans="1:12" s="1" customFormat="1" ht="28.5">
      <c r="A210" s="324" t="s">
        <v>58</v>
      </c>
      <c r="B210" s="159" t="s">
        <v>28</v>
      </c>
      <c r="C210" s="153" t="s">
        <v>468</v>
      </c>
      <c r="D210" s="246">
        <f>F210</f>
        <v>0</v>
      </c>
      <c r="E210" s="330" t="s">
        <v>467</v>
      </c>
      <c r="F210" s="246">
        <f>F212+F213+F214</f>
        <v>0</v>
      </c>
      <c r="G210" s="246">
        <f>I210</f>
        <v>0</v>
      </c>
      <c r="H210" s="330" t="s">
        <v>467</v>
      </c>
      <c r="I210" s="246">
        <f>I212+I213+I214</f>
        <v>0</v>
      </c>
      <c r="J210" s="246">
        <f>L210</f>
        <v>0</v>
      </c>
      <c r="K210" s="330" t="s">
        <v>467</v>
      </c>
      <c r="L210" s="246">
        <f>L212+L213+L214</f>
        <v>0</v>
      </c>
    </row>
    <row r="211" spans="1:12" s="1" customFormat="1" ht="17.25">
      <c r="A211" s="324"/>
      <c r="B211" s="151" t="s">
        <v>556</v>
      </c>
      <c r="C211" s="153"/>
      <c r="D211" s="334"/>
      <c r="E211" s="306"/>
      <c r="F211" s="334"/>
      <c r="G211" s="334"/>
      <c r="H211" s="306"/>
      <c r="I211" s="334"/>
      <c r="J211" s="334"/>
      <c r="K211" s="306"/>
      <c r="L211" s="334"/>
    </row>
    <row r="212" spans="1:12" s="1" customFormat="1" ht="17.25">
      <c r="A212" s="324" t="s">
        <v>59</v>
      </c>
      <c r="B212" s="160" t="s">
        <v>582</v>
      </c>
      <c r="C212" s="154" t="s">
        <v>242</v>
      </c>
      <c r="D212" s="334">
        <f>F212</f>
        <v>0</v>
      </c>
      <c r="E212" s="332" t="s">
        <v>467</v>
      </c>
      <c r="F212" s="252">
        <v>0</v>
      </c>
      <c r="G212" s="334">
        <f>I212</f>
        <v>0</v>
      </c>
      <c r="H212" s="332" t="s">
        <v>467</v>
      </c>
      <c r="I212" s="252">
        <v>0</v>
      </c>
      <c r="J212" s="334">
        <f>L212</f>
        <v>0</v>
      </c>
      <c r="K212" s="332" t="s">
        <v>467</v>
      </c>
      <c r="L212" s="252">
        <v>0</v>
      </c>
    </row>
    <row r="213" spans="1:12" s="9" customFormat="1" ht="17.25">
      <c r="A213" s="324" t="s">
        <v>60</v>
      </c>
      <c r="B213" s="160" t="s">
        <v>583</v>
      </c>
      <c r="C213" s="154" t="s">
        <v>243</v>
      </c>
      <c r="D213" s="334">
        <f>F213</f>
        <v>0</v>
      </c>
      <c r="E213" s="332" t="s">
        <v>467</v>
      </c>
      <c r="F213" s="252">
        <v>0</v>
      </c>
      <c r="G213" s="334">
        <f>I213</f>
        <v>0</v>
      </c>
      <c r="H213" s="332" t="s">
        <v>467</v>
      </c>
      <c r="I213" s="252">
        <v>0</v>
      </c>
      <c r="J213" s="334">
        <f>L213</f>
        <v>0</v>
      </c>
      <c r="K213" s="332" t="s">
        <v>467</v>
      </c>
      <c r="L213" s="252">
        <v>0</v>
      </c>
    </row>
    <row r="214" spans="1:12" s="1" customFormat="1" ht="13.5" customHeight="1">
      <c r="A214" s="325" t="s">
        <v>61</v>
      </c>
      <c r="B214" s="160" t="s">
        <v>584</v>
      </c>
      <c r="C214" s="154" t="s">
        <v>244</v>
      </c>
      <c r="D214" s="334">
        <f>F214</f>
        <v>0</v>
      </c>
      <c r="E214" s="332" t="s">
        <v>467</v>
      </c>
      <c r="F214" s="252">
        <v>0</v>
      </c>
      <c r="G214" s="334">
        <f>I214</f>
        <v>0</v>
      </c>
      <c r="H214" s="332" t="s">
        <v>467</v>
      </c>
      <c r="I214" s="252">
        <v>0</v>
      </c>
      <c r="J214" s="334">
        <f>L214</f>
        <v>0</v>
      </c>
      <c r="K214" s="332" t="s">
        <v>467</v>
      </c>
      <c r="L214" s="252">
        <v>0</v>
      </c>
    </row>
    <row r="215" spans="1:12" s="1" customFormat="1" ht="31.5" customHeight="1">
      <c r="A215" s="325" t="s">
        <v>62</v>
      </c>
      <c r="B215" s="159" t="s">
        <v>29</v>
      </c>
      <c r="C215" s="153" t="s">
        <v>468</v>
      </c>
      <c r="D215" s="335">
        <f>F215</f>
        <v>0</v>
      </c>
      <c r="E215" s="306" t="s">
        <v>467</v>
      </c>
      <c r="F215" s="335">
        <f>F217+F218</f>
        <v>0</v>
      </c>
      <c r="G215" s="335">
        <f>I215</f>
        <v>0</v>
      </c>
      <c r="H215" s="306" t="s">
        <v>467</v>
      </c>
      <c r="I215" s="335">
        <f>I217+I218</f>
        <v>0</v>
      </c>
      <c r="J215" s="335">
        <f>L215</f>
        <v>0</v>
      </c>
      <c r="K215" s="306" t="s">
        <v>467</v>
      </c>
      <c r="L215" s="335">
        <f>L217+L218</f>
        <v>0</v>
      </c>
    </row>
    <row r="216" spans="1:12" s="1" customFormat="1" ht="17.25">
      <c r="A216" s="325"/>
      <c r="B216" s="151" t="s">
        <v>556</v>
      </c>
      <c r="C216" s="153"/>
      <c r="D216" s="334"/>
      <c r="E216" s="306"/>
      <c r="F216" s="334"/>
      <c r="G216" s="334"/>
      <c r="H216" s="306"/>
      <c r="I216" s="334"/>
      <c r="J216" s="334"/>
      <c r="K216" s="306"/>
      <c r="L216" s="334"/>
    </row>
    <row r="217" spans="1:12" s="1" customFormat="1" ht="29.25" customHeight="1">
      <c r="A217" s="325" t="s">
        <v>63</v>
      </c>
      <c r="B217" s="160" t="s">
        <v>15</v>
      </c>
      <c r="C217" s="155" t="s">
        <v>245</v>
      </c>
      <c r="D217" s="334">
        <f>F217</f>
        <v>0</v>
      </c>
      <c r="E217" s="332" t="s">
        <v>467</v>
      </c>
      <c r="F217" s="252">
        <v>0</v>
      </c>
      <c r="G217" s="334">
        <f>I217</f>
        <v>0</v>
      </c>
      <c r="H217" s="332" t="s">
        <v>467</v>
      </c>
      <c r="I217" s="252">
        <v>0</v>
      </c>
      <c r="J217" s="334">
        <f>L217</f>
        <v>0</v>
      </c>
      <c r="K217" s="332" t="s">
        <v>467</v>
      </c>
      <c r="L217" s="252">
        <v>0</v>
      </c>
    </row>
    <row r="218" spans="1:12" s="1" customFormat="1" ht="26.25">
      <c r="A218" s="325" t="s">
        <v>64</v>
      </c>
      <c r="B218" s="160" t="s">
        <v>30</v>
      </c>
      <c r="C218" s="153" t="s">
        <v>468</v>
      </c>
      <c r="D218" s="246">
        <f>F218</f>
        <v>0</v>
      </c>
      <c r="E218" s="330" t="s">
        <v>467</v>
      </c>
      <c r="F218" s="246">
        <f>F220+F221+F222</f>
        <v>0</v>
      </c>
      <c r="G218" s="246">
        <f>I218</f>
        <v>0</v>
      </c>
      <c r="H218" s="330" t="s">
        <v>467</v>
      </c>
      <c r="I218" s="246">
        <f>I220+I221+I222</f>
        <v>0</v>
      </c>
      <c r="J218" s="246">
        <f>L218</f>
        <v>0</v>
      </c>
      <c r="K218" s="330" t="s">
        <v>467</v>
      </c>
      <c r="L218" s="246">
        <f>L220+L221+L222</f>
        <v>0</v>
      </c>
    </row>
    <row r="219" spans="1:12" s="1" customFormat="1" ht="17.25">
      <c r="A219" s="325"/>
      <c r="B219" s="161" t="s">
        <v>558</v>
      </c>
      <c r="C219" s="156"/>
      <c r="D219" s="334"/>
      <c r="E219" s="332"/>
      <c r="F219" s="334"/>
      <c r="G219" s="334"/>
      <c r="H219" s="332"/>
      <c r="I219" s="334"/>
      <c r="J219" s="334"/>
      <c r="K219" s="332"/>
      <c r="L219" s="334"/>
    </row>
    <row r="220" spans="1:12" s="1" customFormat="1" ht="17.25">
      <c r="A220" s="325" t="s">
        <v>65</v>
      </c>
      <c r="B220" s="161" t="s">
        <v>585</v>
      </c>
      <c r="C220" s="154" t="s">
        <v>248</v>
      </c>
      <c r="D220" s="334">
        <f>F220</f>
        <v>0</v>
      </c>
      <c r="E220" s="332" t="s">
        <v>467</v>
      </c>
      <c r="F220" s="252">
        <v>0</v>
      </c>
      <c r="G220" s="334">
        <f>I220</f>
        <v>0</v>
      </c>
      <c r="H220" s="332" t="s">
        <v>467</v>
      </c>
      <c r="I220" s="252">
        <v>0</v>
      </c>
      <c r="J220" s="334">
        <f>L220</f>
        <v>0</v>
      </c>
      <c r="K220" s="332" t="s">
        <v>467</v>
      </c>
      <c r="L220" s="252">
        <v>0</v>
      </c>
    </row>
    <row r="221" spans="1:12" s="1" customFormat="1" ht="27">
      <c r="A221" s="326" t="s">
        <v>66</v>
      </c>
      <c r="B221" s="161" t="s">
        <v>586</v>
      </c>
      <c r="C221" s="155" t="s">
        <v>249</v>
      </c>
      <c r="D221" s="334">
        <f>F221</f>
        <v>0</v>
      </c>
      <c r="E221" s="332" t="s">
        <v>467</v>
      </c>
      <c r="F221" s="252">
        <v>0</v>
      </c>
      <c r="G221" s="334">
        <f>I221</f>
        <v>0</v>
      </c>
      <c r="H221" s="332" t="s">
        <v>467</v>
      </c>
      <c r="I221" s="252">
        <v>0</v>
      </c>
      <c r="J221" s="334">
        <f>L221</f>
        <v>0</v>
      </c>
      <c r="K221" s="332" t="s">
        <v>467</v>
      </c>
      <c r="L221" s="252">
        <v>0</v>
      </c>
    </row>
    <row r="222" spans="1:12" s="1" customFormat="1" ht="27">
      <c r="A222" s="325" t="s">
        <v>67</v>
      </c>
      <c r="B222" s="162" t="s">
        <v>587</v>
      </c>
      <c r="C222" s="155" t="s">
        <v>250</v>
      </c>
      <c r="D222" s="334">
        <f>F222</f>
        <v>0</v>
      </c>
      <c r="E222" s="332" t="s">
        <v>467</v>
      </c>
      <c r="F222" s="252">
        <v>0</v>
      </c>
      <c r="G222" s="334">
        <f>I222</f>
        <v>0</v>
      </c>
      <c r="H222" s="332" t="s">
        <v>467</v>
      </c>
      <c r="I222" s="252">
        <v>0</v>
      </c>
      <c r="J222" s="334">
        <f>L222</f>
        <v>0</v>
      </c>
      <c r="K222" s="332" t="s">
        <v>467</v>
      </c>
      <c r="L222" s="252">
        <v>0</v>
      </c>
    </row>
    <row r="223" spans="1:12" s="1" customFormat="1" ht="30.75">
      <c r="A223" s="325" t="s">
        <v>68</v>
      </c>
      <c r="B223" s="159" t="s">
        <v>31</v>
      </c>
      <c r="C223" s="153" t="s">
        <v>468</v>
      </c>
      <c r="D223" s="246">
        <f>F223</f>
        <v>0</v>
      </c>
      <c r="E223" s="330" t="s">
        <v>467</v>
      </c>
      <c r="F223" s="246">
        <f>F225</f>
        <v>0</v>
      </c>
      <c r="G223" s="246">
        <f>I223</f>
        <v>0</v>
      </c>
      <c r="H223" s="330" t="s">
        <v>467</v>
      </c>
      <c r="I223" s="246">
        <f>I225</f>
        <v>0</v>
      </c>
      <c r="J223" s="246">
        <f>L223</f>
        <v>0</v>
      </c>
      <c r="K223" s="330" t="s">
        <v>467</v>
      </c>
      <c r="L223" s="246">
        <f>L225</f>
        <v>0</v>
      </c>
    </row>
    <row r="224" spans="1:12" s="1" customFormat="1" ht="17.25">
      <c r="A224" s="325"/>
      <c r="B224" s="151" t="s">
        <v>556</v>
      </c>
      <c r="C224" s="156"/>
      <c r="D224" s="334"/>
      <c r="E224" s="306"/>
      <c r="F224" s="334"/>
      <c r="G224" s="334"/>
      <c r="H224" s="306"/>
      <c r="I224" s="334"/>
      <c r="J224" s="334"/>
      <c r="K224" s="306"/>
      <c r="L224" s="334"/>
    </row>
    <row r="225" spans="1:12" s="1" customFormat="1" ht="17.25">
      <c r="A225" s="326" t="s">
        <v>69</v>
      </c>
      <c r="B225" s="160" t="s">
        <v>588</v>
      </c>
      <c r="C225" s="157" t="s">
        <v>251</v>
      </c>
      <c r="D225" s="334">
        <f>F225</f>
        <v>0</v>
      </c>
      <c r="E225" s="332" t="s">
        <v>467</v>
      </c>
      <c r="F225" s="252">
        <v>0</v>
      </c>
      <c r="G225" s="334">
        <f>I225</f>
        <v>0</v>
      </c>
      <c r="H225" s="332" t="s">
        <v>467</v>
      </c>
      <c r="I225" s="252">
        <v>0</v>
      </c>
      <c r="J225" s="334">
        <f>L225</f>
        <v>0</v>
      </c>
      <c r="K225" s="332" t="s">
        <v>467</v>
      </c>
      <c r="L225" s="252">
        <v>0</v>
      </c>
    </row>
    <row r="226" spans="1:12" s="1" customFormat="1" ht="41.25">
      <c r="A226" s="325" t="s">
        <v>70</v>
      </c>
      <c r="B226" s="159" t="s">
        <v>32</v>
      </c>
      <c r="C226" s="153" t="s">
        <v>468</v>
      </c>
      <c r="D226" s="335">
        <f>F226</f>
        <v>0</v>
      </c>
      <c r="E226" s="306" t="s">
        <v>467</v>
      </c>
      <c r="F226" s="335">
        <f>F228+F229+F230+F231</f>
        <v>0</v>
      </c>
      <c r="G226" s="335">
        <f>I226</f>
        <v>0</v>
      </c>
      <c r="H226" s="306" t="s">
        <v>467</v>
      </c>
      <c r="I226" s="335">
        <f>I228+I229+I230+I231</f>
        <v>0</v>
      </c>
      <c r="J226" s="335">
        <f>L226</f>
        <v>0</v>
      </c>
      <c r="K226" s="306" t="s">
        <v>467</v>
      </c>
      <c r="L226" s="335">
        <f>L228+L229+L230+L231</f>
        <v>0</v>
      </c>
    </row>
    <row r="227" spans="1:12" s="1" customFormat="1" ht="17.25">
      <c r="A227" s="325"/>
      <c r="B227" s="152" t="s">
        <v>556</v>
      </c>
      <c r="C227" s="153"/>
      <c r="D227" s="334"/>
      <c r="E227" s="306"/>
      <c r="F227" s="334"/>
      <c r="G227" s="334"/>
      <c r="H227" s="306"/>
      <c r="I227" s="334"/>
      <c r="J227" s="334"/>
      <c r="K227" s="306"/>
      <c r="L227" s="334"/>
    </row>
    <row r="228" spans="1:12" s="1" customFormat="1" ht="17.25" customHeight="1">
      <c r="A228" s="325" t="s">
        <v>71</v>
      </c>
      <c r="B228" s="160" t="s">
        <v>589</v>
      </c>
      <c r="C228" s="154" t="s">
        <v>252</v>
      </c>
      <c r="D228" s="334">
        <f>F228</f>
        <v>0</v>
      </c>
      <c r="E228" s="332" t="s">
        <v>467</v>
      </c>
      <c r="F228" s="252">
        <v>0</v>
      </c>
      <c r="G228" s="334">
        <f>I228</f>
        <v>0</v>
      </c>
      <c r="H228" s="332" t="s">
        <v>467</v>
      </c>
      <c r="I228" s="252">
        <v>0</v>
      </c>
      <c r="J228" s="334">
        <f>L228</f>
        <v>0</v>
      </c>
      <c r="K228" s="332" t="s">
        <v>467</v>
      </c>
      <c r="L228" s="252">
        <v>0</v>
      </c>
    </row>
    <row r="229" spans="1:12" s="1" customFormat="1" ht="21" customHeight="1">
      <c r="A229" s="326" t="s">
        <v>73</v>
      </c>
      <c r="B229" s="160" t="s">
        <v>590</v>
      </c>
      <c r="C229" s="157" t="s">
        <v>253</v>
      </c>
      <c r="D229" s="334">
        <f>F229</f>
        <v>0</v>
      </c>
      <c r="E229" s="332" t="s">
        <v>467</v>
      </c>
      <c r="F229" s="252">
        <v>0</v>
      </c>
      <c r="G229" s="334">
        <f>I229</f>
        <v>0</v>
      </c>
      <c r="H229" s="332" t="s">
        <v>467</v>
      </c>
      <c r="I229" s="252">
        <v>0</v>
      </c>
      <c r="J229" s="334">
        <f>L229</f>
        <v>0</v>
      </c>
      <c r="K229" s="332" t="s">
        <v>467</v>
      </c>
      <c r="L229" s="252">
        <v>0</v>
      </c>
    </row>
    <row r="230" spans="1:12" s="1" customFormat="1" ht="31.5" customHeight="1">
      <c r="A230" s="325" t="s">
        <v>74</v>
      </c>
      <c r="B230" s="160" t="s">
        <v>591</v>
      </c>
      <c r="C230" s="155" t="s">
        <v>254</v>
      </c>
      <c r="D230" s="334">
        <f>F230</f>
        <v>0</v>
      </c>
      <c r="E230" s="332" t="s">
        <v>467</v>
      </c>
      <c r="F230" s="252">
        <v>0</v>
      </c>
      <c r="G230" s="334">
        <f>I230</f>
        <v>0</v>
      </c>
      <c r="H230" s="332" t="s">
        <v>467</v>
      </c>
      <c r="I230" s="252">
        <v>0</v>
      </c>
      <c r="J230" s="334">
        <f>L230</f>
        <v>0</v>
      </c>
      <c r="K230" s="332" t="s">
        <v>467</v>
      </c>
      <c r="L230" s="252">
        <v>0</v>
      </c>
    </row>
    <row r="231" spans="1:12" s="1" customFormat="1" ht="30" customHeight="1">
      <c r="A231" s="325" t="s">
        <v>75</v>
      </c>
      <c r="B231" s="160" t="s">
        <v>592</v>
      </c>
      <c r="C231" s="155" t="s">
        <v>255</v>
      </c>
      <c r="D231" s="334">
        <f>F231</f>
        <v>0</v>
      </c>
      <c r="E231" s="332" t="s">
        <v>467</v>
      </c>
      <c r="F231" s="252">
        <v>0</v>
      </c>
      <c r="G231" s="334">
        <f>I231</f>
        <v>0</v>
      </c>
      <c r="H231" s="332" t="s">
        <v>467</v>
      </c>
      <c r="I231" s="252">
        <v>0</v>
      </c>
      <c r="J231" s="334">
        <f>L231</f>
        <v>0</v>
      </c>
      <c r="K231" s="332" t="s">
        <v>467</v>
      </c>
      <c r="L231" s="252">
        <v>0</v>
      </c>
    </row>
    <row r="232" spans="1:6" s="5" customFormat="1" ht="12.75">
      <c r="A232" s="4"/>
      <c r="B232" s="7"/>
      <c r="C232" s="12"/>
      <c r="F232" s="6"/>
    </row>
    <row r="233" spans="1:6" s="5" customFormat="1" ht="12.75">
      <c r="A233" s="4"/>
      <c r="B233" s="8"/>
      <c r="C233" s="11"/>
      <c r="F233" s="6"/>
    </row>
    <row r="234" s="5" customFormat="1" ht="12.75">
      <c r="C234" s="13"/>
    </row>
    <row r="235" s="5" customFormat="1" ht="12.75">
      <c r="C235" s="13"/>
    </row>
    <row r="236" s="5" customFormat="1" ht="12.75">
      <c r="C236" s="13"/>
    </row>
    <row r="237" s="5" customFormat="1" ht="12.75">
      <c r="C237" s="13"/>
    </row>
    <row r="238" s="5" customFormat="1" ht="12.75">
      <c r="C238" s="13"/>
    </row>
    <row r="239" s="5" customFormat="1" ht="12.75">
      <c r="C239" s="13"/>
    </row>
    <row r="240" s="5" customFormat="1" ht="12.75">
      <c r="C240" s="13"/>
    </row>
    <row r="241" s="5" customFormat="1" ht="12.75">
      <c r="C241" s="13"/>
    </row>
    <row r="242" s="5" customFormat="1" ht="12.75">
      <c r="C242" s="13"/>
    </row>
    <row r="243" s="5" customFormat="1" ht="12.75">
      <c r="C243" s="13"/>
    </row>
    <row r="244" s="5" customFormat="1" ht="12.75">
      <c r="C244" s="13"/>
    </row>
    <row r="245" s="5" customFormat="1" ht="12.75">
      <c r="C245" s="13"/>
    </row>
    <row r="246" s="5" customFormat="1" ht="12.75">
      <c r="C246" s="13"/>
    </row>
    <row r="247" s="5" customFormat="1" ht="12.75">
      <c r="C247" s="13"/>
    </row>
    <row r="248" s="5" customFormat="1" ht="12.75">
      <c r="C248" s="13"/>
    </row>
    <row r="249" s="5" customFormat="1" ht="12.75">
      <c r="C249" s="13"/>
    </row>
    <row r="250" s="5" customFormat="1" ht="12.75">
      <c r="C250" s="13"/>
    </row>
    <row r="251" s="5" customFormat="1" ht="12.75">
      <c r="C251" s="13"/>
    </row>
    <row r="252" s="5" customFormat="1" ht="12.75">
      <c r="C252" s="13"/>
    </row>
    <row r="253" s="5" customFormat="1" ht="12.75">
      <c r="C253" s="13"/>
    </row>
    <row r="254" s="5" customFormat="1" ht="12.75">
      <c r="C254" s="13"/>
    </row>
    <row r="255" s="5" customFormat="1" ht="12.75">
      <c r="C255" s="13"/>
    </row>
    <row r="256" s="5" customFormat="1" ht="12.75">
      <c r="C256" s="13"/>
    </row>
    <row r="257" s="5" customFormat="1" ht="12.75">
      <c r="C257" s="13"/>
    </row>
    <row r="258" s="5" customFormat="1" ht="12.75">
      <c r="C258" s="13"/>
    </row>
    <row r="259" s="5" customFormat="1" ht="12.75">
      <c r="C259" s="13"/>
    </row>
    <row r="260" s="5" customFormat="1" ht="12.75">
      <c r="C260" s="13"/>
    </row>
    <row r="261" s="5" customFormat="1" ht="12.75">
      <c r="C261" s="13"/>
    </row>
    <row r="262" s="5" customFormat="1" ht="12.75">
      <c r="C262" s="13"/>
    </row>
    <row r="263" s="5" customFormat="1" ht="12.75">
      <c r="C263" s="13"/>
    </row>
    <row r="264" s="5" customFormat="1" ht="12.75">
      <c r="C264" s="13"/>
    </row>
    <row r="265" s="5" customFormat="1" ht="12.75">
      <c r="C265" s="13"/>
    </row>
    <row r="266" s="5" customFormat="1" ht="12.75">
      <c r="C266" s="13"/>
    </row>
    <row r="267" s="5" customFormat="1" ht="12.75">
      <c r="C267" s="13"/>
    </row>
    <row r="268" s="5" customFormat="1" ht="12.75">
      <c r="C268" s="13"/>
    </row>
    <row r="269" s="5" customFormat="1" ht="12.75">
      <c r="C269" s="13"/>
    </row>
    <row r="270" s="5" customFormat="1" ht="12.75">
      <c r="C270" s="13"/>
    </row>
    <row r="271" s="5" customFormat="1" ht="12.75">
      <c r="C271" s="13"/>
    </row>
    <row r="272" s="5" customFormat="1" ht="12.75">
      <c r="C272" s="13"/>
    </row>
    <row r="273" s="5" customFormat="1" ht="12.75">
      <c r="C273" s="13"/>
    </row>
    <row r="274" s="5" customFormat="1" ht="12.75">
      <c r="C274" s="13"/>
    </row>
    <row r="275" s="5" customFormat="1" ht="12.75">
      <c r="C275" s="13"/>
    </row>
    <row r="276" s="5" customFormat="1" ht="12.75">
      <c r="C276" s="13"/>
    </row>
    <row r="277" s="5" customFormat="1" ht="12.75">
      <c r="C277" s="13"/>
    </row>
    <row r="278" s="5" customFormat="1" ht="12.75">
      <c r="C278" s="13"/>
    </row>
    <row r="279" s="5" customFormat="1" ht="12.75">
      <c r="C279" s="13"/>
    </row>
    <row r="280" s="5" customFormat="1" ht="12.75">
      <c r="C280" s="13"/>
    </row>
    <row r="281" s="5" customFormat="1" ht="12.75">
      <c r="C281" s="13"/>
    </row>
    <row r="282" s="5" customFormat="1" ht="12.75">
      <c r="C282" s="13"/>
    </row>
    <row r="283" s="5" customFormat="1" ht="12.75">
      <c r="C283" s="13"/>
    </row>
    <row r="284" s="5" customFormat="1" ht="12.75">
      <c r="C284" s="13"/>
    </row>
    <row r="285" s="5" customFormat="1" ht="12.75">
      <c r="C285" s="13"/>
    </row>
    <row r="286" s="5" customFormat="1" ht="12.75">
      <c r="C286" s="13"/>
    </row>
    <row r="287" s="5" customFormat="1" ht="12.75">
      <c r="C287" s="13"/>
    </row>
    <row r="288" s="5" customFormat="1" ht="12.75">
      <c r="C288" s="13"/>
    </row>
    <row r="289" s="5" customFormat="1" ht="12.75">
      <c r="C289" s="13"/>
    </row>
    <row r="290" s="5" customFormat="1" ht="12.75">
      <c r="C290" s="13"/>
    </row>
    <row r="291" s="5" customFormat="1" ht="12.75">
      <c r="C291" s="13"/>
    </row>
    <row r="292" s="5" customFormat="1" ht="12.75">
      <c r="C292" s="13"/>
    </row>
    <row r="293" s="5" customFormat="1" ht="12.75">
      <c r="C293" s="13"/>
    </row>
    <row r="294" s="5" customFormat="1" ht="12.75">
      <c r="C294" s="13"/>
    </row>
    <row r="295" s="5" customFormat="1" ht="12.75">
      <c r="C295" s="13"/>
    </row>
    <row r="296" s="5" customFormat="1" ht="12.75">
      <c r="C296" s="13"/>
    </row>
    <row r="297" s="5" customFormat="1" ht="12.75">
      <c r="C297" s="13"/>
    </row>
    <row r="298" s="5" customFormat="1" ht="12.75">
      <c r="C298" s="13"/>
    </row>
    <row r="299" s="5" customFormat="1" ht="12.75">
      <c r="C299" s="13"/>
    </row>
    <row r="300" s="5" customFormat="1" ht="12.75">
      <c r="C300" s="13"/>
    </row>
    <row r="301" s="5" customFormat="1" ht="12.75">
      <c r="C301" s="13"/>
    </row>
    <row r="302" s="5" customFormat="1" ht="12.75">
      <c r="C302" s="13"/>
    </row>
    <row r="303" s="5" customFormat="1" ht="12.75">
      <c r="C303" s="13"/>
    </row>
    <row r="304" s="5" customFormat="1" ht="12.75">
      <c r="C304" s="13"/>
    </row>
    <row r="305" s="5" customFormat="1" ht="12.75">
      <c r="C305" s="13"/>
    </row>
    <row r="306" s="5" customFormat="1" ht="12.75">
      <c r="C306" s="13"/>
    </row>
    <row r="307" s="5" customFormat="1" ht="12.75">
      <c r="C307" s="13"/>
    </row>
    <row r="308" s="5" customFormat="1" ht="12.75">
      <c r="C308" s="13"/>
    </row>
    <row r="309" s="5" customFormat="1" ht="12.75">
      <c r="C309" s="13"/>
    </row>
    <row r="310" s="5" customFormat="1" ht="12.75">
      <c r="C310" s="13"/>
    </row>
    <row r="311" s="5" customFormat="1" ht="12.75">
      <c r="C311" s="13"/>
    </row>
    <row r="312" s="5" customFormat="1" ht="12.75">
      <c r="C312" s="13"/>
    </row>
    <row r="313" s="5" customFormat="1" ht="12.75">
      <c r="C313" s="13"/>
    </row>
    <row r="314" s="5" customFormat="1" ht="12.75">
      <c r="C314" s="13"/>
    </row>
    <row r="315" s="5" customFormat="1" ht="12.75">
      <c r="C315" s="13"/>
    </row>
    <row r="316" s="5" customFormat="1" ht="12.75">
      <c r="C316" s="13"/>
    </row>
    <row r="317" s="5" customFormat="1" ht="12.75">
      <c r="C317" s="13"/>
    </row>
    <row r="318" s="5" customFormat="1" ht="12.75">
      <c r="C318" s="13"/>
    </row>
    <row r="319" s="5" customFormat="1" ht="12.75">
      <c r="C319" s="13"/>
    </row>
    <row r="320" s="5" customFormat="1" ht="12.75">
      <c r="C320" s="13"/>
    </row>
    <row r="321" s="5" customFormat="1" ht="12.75">
      <c r="C321" s="13"/>
    </row>
    <row r="322" s="5" customFormat="1" ht="12.75">
      <c r="C322" s="13"/>
    </row>
    <row r="323" s="5" customFormat="1" ht="12.75">
      <c r="C323" s="13"/>
    </row>
    <row r="324" s="5" customFormat="1" ht="12.75">
      <c r="C324" s="13"/>
    </row>
    <row r="325" s="5" customFormat="1" ht="12.75">
      <c r="C325" s="13"/>
    </row>
    <row r="326" s="5" customFormat="1" ht="12.75">
      <c r="C326" s="13"/>
    </row>
    <row r="327" s="5" customFormat="1" ht="12.75">
      <c r="C327" s="13"/>
    </row>
    <row r="328" s="5" customFormat="1" ht="12.75">
      <c r="C328" s="13"/>
    </row>
    <row r="329" s="5" customFormat="1" ht="12.75">
      <c r="C329" s="13"/>
    </row>
    <row r="330" s="5" customFormat="1" ht="12.75">
      <c r="C330" s="13"/>
    </row>
    <row r="331" s="5" customFormat="1" ht="12.75">
      <c r="C331" s="13"/>
    </row>
    <row r="332" s="5" customFormat="1" ht="12.75">
      <c r="C332" s="13"/>
    </row>
    <row r="333" s="5" customFormat="1" ht="12.75">
      <c r="C333" s="13"/>
    </row>
    <row r="334" s="5" customFormat="1" ht="12.75">
      <c r="C334" s="13"/>
    </row>
    <row r="335" s="5" customFormat="1" ht="12.75">
      <c r="C335" s="13"/>
    </row>
    <row r="336" s="5" customFormat="1" ht="12.75">
      <c r="C336" s="13"/>
    </row>
    <row r="337" s="5" customFormat="1" ht="12.75">
      <c r="C337" s="13"/>
    </row>
    <row r="338" s="5" customFormat="1" ht="12.75">
      <c r="C338" s="13"/>
    </row>
    <row r="339" s="5" customFormat="1" ht="12.75">
      <c r="C339" s="13"/>
    </row>
    <row r="340" s="5" customFormat="1" ht="12.75">
      <c r="C340" s="13"/>
    </row>
    <row r="341" s="5" customFormat="1" ht="12.75">
      <c r="C341" s="13"/>
    </row>
    <row r="342" s="5" customFormat="1" ht="12.75">
      <c r="C342" s="13"/>
    </row>
    <row r="343" s="5" customFormat="1" ht="12.75">
      <c r="C343" s="13"/>
    </row>
    <row r="344" s="5" customFormat="1" ht="12.75">
      <c r="C344" s="13"/>
    </row>
    <row r="345" s="5" customFormat="1" ht="12.75">
      <c r="C345" s="13"/>
    </row>
    <row r="346" s="5" customFormat="1" ht="12.75">
      <c r="C346" s="13"/>
    </row>
    <row r="347" s="5" customFormat="1" ht="12.75">
      <c r="C347" s="13"/>
    </row>
    <row r="348" s="5" customFormat="1" ht="12.75">
      <c r="C348" s="13"/>
    </row>
    <row r="349" s="5" customFormat="1" ht="12.75">
      <c r="C349" s="13"/>
    </row>
    <row r="350" s="5" customFormat="1" ht="12.75">
      <c r="C350" s="13"/>
    </row>
  </sheetData>
  <sheetProtection/>
  <mergeCells count="13">
    <mergeCell ref="G7:G8"/>
    <mergeCell ref="J7:J8"/>
    <mergeCell ref="B6:C7"/>
    <mergeCell ref="A6:A8"/>
    <mergeCell ref="A1:L1"/>
    <mergeCell ref="A2:L2"/>
    <mergeCell ref="A3:L3"/>
    <mergeCell ref="A4:L4"/>
    <mergeCell ref="D7:D8"/>
    <mergeCell ref="A5:L5"/>
    <mergeCell ref="D6:F6"/>
    <mergeCell ref="G6:I6"/>
    <mergeCell ref="J6:L6"/>
  </mergeCells>
  <printOptions/>
  <pageMargins left="0.3" right="0.24" top="0.4" bottom="0.4" header="0.17" footer="0.17"/>
  <pageSetup firstPageNumber="17" useFirstPageNumber="1" horizontalDpi="600" verticalDpi="600" orientation="landscape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25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6.140625" style="1" customWidth="1"/>
    <col min="2" max="2" width="37.421875" style="1" customWidth="1"/>
    <col min="3" max="3" width="11.5742187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57421875" style="1" bestFit="1" customWidth="1"/>
    <col min="8" max="8" width="9.28125" style="1" bestFit="1" customWidth="1"/>
    <col min="9" max="9" width="9.57421875" style="1" bestFit="1" customWidth="1"/>
    <col min="10" max="10" width="10.57421875" style="1" customWidth="1"/>
    <col min="11" max="11" width="9.28125" style="1" bestFit="1" customWidth="1"/>
    <col min="12" max="12" width="9.57421875" style="1" bestFit="1" customWidth="1"/>
    <col min="13" max="16384" width="9.140625" style="1" customWidth="1"/>
  </cols>
  <sheetData>
    <row r="1" s="55" customFormat="1" ht="6" customHeight="1"/>
    <row r="2" s="55" customFormat="1" ht="6" customHeight="1"/>
    <row r="3" s="55" customFormat="1" ht="6" customHeight="1"/>
    <row r="4" spans="1:12" s="55" customFormat="1" ht="20.25" customHeight="1">
      <c r="A4" s="449" t="s">
        <v>683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219"/>
    </row>
    <row r="5" spans="1:11" s="55" customFormat="1" ht="19.5" customHeight="1">
      <c r="A5" s="469" t="s">
        <v>694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</row>
    <row r="6" spans="1:12" s="55" customFormat="1" ht="18" customHeight="1">
      <c r="A6" s="429" t="s">
        <v>784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165"/>
    </row>
    <row r="7" spans="1:12" s="55" customFormat="1" ht="18" customHeight="1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165"/>
    </row>
    <row r="8" spans="3:15" s="55" customFormat="1" ht="14.25" thickBot="1">
      <c r="C8" s="432" t="s">
        <v>680</v>
      </c>
      <c r="D8" s="433"/>
      <c r="E8" s="434"/>
      <c r="F8" s="432" t="s">
        <v>681</v>
      </c>
      <c r="G8" s="433"/>
      <c r="H8" s="434"/>
      <c r="I8" s="432" t="s">
        <v>682</v>
      </c>
      <c r="J8" s="433"/>
      <c r="K8" s="434"/>
      <c r="M8" s="407">
        <f>C12+D30</f>
        <v>0</v>
      </c>
      <c r="N8" s="407">
        <f>D12+E30</f>
        <v>0</v>
      </c>
      <c r="O8" s="407">
        <f>E12+F30</f>
        <v>0</v>
      </c>
    </row>
    <row r="9" spans="1:15" s="55" customFormat="1" ht="30" customHeight="1" thickBot="1">
      <c r="A9" s="458" t="s">
        <v>204</v>
      </c>
      <c r="B9" s="458"/>
      <c r="C9" s="435" t="s">
        <v>476</v>
      </c>
      <c r="D9" s="203" t="s">
        <v>556</v>
      </c>
      <c r="E9" s="204"/>
      <c r="F9" s="438" t="s">
        <v>692</v>
      </c>
      <c r="G9" s="203" t="s">
        <v>556</v>
      </c>
      <c r="H9" s="204"/>
      <c r="I9" s="438" t="s">
        <v>693</v>
      </c>
      <c r="J9" s="203" t="s">
        <v>556</v>
      </c>
      <c r="K9" s="204"/>
      <c r="M9" s="407">
        <f>F12+G30</f>
        <v>0</v>
      </c>
      <c r="N9" s="407">
        <f>G12+H30</f>
        <v>0</v>
      </c>
      <c r="O9" s="407">
        <f>H12+I30</f>
        <v>0</v>
      </c>
    </row>
    <row r="10" spans="1:15" s="55" customFormat="1" ht="29.25" thickBot="1">
      <c r="A10" s="459"/>
      <c r="B10" s="459"/>
      <c r="C10" s="436"/>
      <c r="D10" s="222" t="s">
        <v>477</v>
      </c>
      <c r="E10" s="223" t="s">
        <v>478</v>
      </c>
      <c r="F10" s="460"/>
      <c r="G10" s="222" t="s">
        <v>477</v>
      </c>
      <c r="H10" s="223" t="s">
        <v>478</v>
      </c>
      <c r="I10" s="460"/>
      <c r="J10" s="222" t="s">
        <v>477</v>
      </c>
      <c r="K10" s="223" t="s">
        <v>478</v>
      </c>
      <c r="M10" s="407">
        <f>J30+I12</f>
        <v>860.6999999999971</v>
      </c>
      <c r="N10" s="407">
        <f>K30+J12</f>
        <v>0</v>
      </c>
      <c r="O10" s="407">
        <f>L30+K12</f>
        <v>860.7000000000007</v>
      </c>
    </row>
    <row r="11" spans="1:11" s="55" customFormat="1" ht="14.25" thickBot="1">
      <c r="A11" s="58">
        <v>1</v>
      </c>
      <c r="B11" s="221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</row>
    <row r="12" spans="1:11" s="55" customFormat="1" ht="35.25" customHeight="1" thickBot="1">
      <c r="A12" s="67">
        <v>8000</v>
      </c>
      <c r="B12" s="68" t="s">
        <v>229</v>
      </c>
      <c r="C12" s="58">
        <f>D12+E12</f>
        <v>-87870.09999999999</v>
      </c>
      <c r="D12" s="58">
        <f>Sheet1!E18-'Sheet2+'!G10</f>
        <v>-5000</v>
      </c>
      <c r="E12" s="58">
        <f>Sheet1!F18-'Sheet2+'!H10</f>
        <v>-82870.09999999999</v>
      </c>
      <c r="F12" s="58">
        <f>G12+H12</f>
        <v>-87870.09999999999</v>
      </c>
      <c r="G12" s="58">
        <f>Sheet1!H18-'Sheet2+'!J10</f>
        <v>-5000</v>
      </c>
      <c r="H12" s="58">
        <f>Sheet1!I18-'Sheet2+'!K10</f>
        <v>-82870.09999999999</v>
      </c>
      <c r="I12" s="58">
        <f>J12+K12</f>
        <v>33646.29999999999</v>
      </c>
      <c r="J12" s="58">
        <f>Sheet1!K18-'Sheet2+'!M10</f>
        <v>32785.59999999999</v>
      </c>
      <c r="K12" s="58">
        <f>Sheet1!L18-'Sheet2+'!N10</f>
        <v>860.7000000000007</v>
      </c>
    </row>
    <row r="14" ht="13.5" customHeight="1" hidden="1" thickBot="1"/>
    <row r="15" ht="13.5" customHeight="1" hidden="1" thickBot="1"/>
    <row r="16" ht="13.5" customHeight="1" hidden="1" thickBot="1"/>
    <row r="17" ht="13.5" customHeight="1"/>
    <row r="18" ht="13.5" customHeight="1"/>
    <row r="19" ht="13.5" customHeight="1"/>
    <row r="20" spans="1:11" ht="17.25">
      <c r="A20" s="449" t="s">
        <v>683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</row>
    <row r="21" ht="9" customHeight="1">
      <c r="B21" s="2"/>
    </row>
    <row r="22" spans="1:11" ht="28.5" customHeight="1">
      <c r="A22" s="468" t="s">
        <v>698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</row>
    <row r="23" spans="1:6" ht="12.75" customHeight="1">
      <c r="A23" s="220"/>
      <c r="B23" s="220"/>
      <c r="C23" s="220"/>
      <c r="D23" s="220"/>
      <c r="E23" s="220"/>
      <c r="F23" s="220"/>
    </row>
    <row r="24" spans="1:11" ht="14.25" customHeight="1">
      <c r="A24" s="429" t="s">
        <v>785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</row>
    <row r="25" spans="1:11" ht="14.25" customHeight="1" thickBo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2" ht="14.25" customHeight="1" thickBot="1">
      <c r="A26" s="461" t="s">
        <v>204</v>
      </c>
      <c r="B26" s="464" t="s">
        <v>474</v>
      </c>
      <c r="C26" s="465"/>
      <c r="D26" s="432" t="s">
        <v>680</v>
      </c>
      <c r="E26" s="433"/>
      <c r="F26" s="434"/>
      <c r="G26" s="432" t="s">
        <v>681</v>
      </c>
      <c r="H26" s="433"/>
      <c r="I26" s="434"/>
      <c r="J26" s="432" t="s">
        <v>682</v>
      </c>
      <c r="K26" s="433"/>
      <c r="L26" s="434"/>
    </row>
    <row r="27" spans="1:12" ht="30" customHeight="1" thickBot="1">
      <c r="A27" s="462"/>
      <c r="B27" s="466"/>
      <c r="C27" s="467"/>
      <c r="D27" s="435" t="s">
        <v>476</v>
      </c>
      <c r="E27" s="203" t="s">
        <v>556</v>
      </c>
      <c r="F27" s="204"/>
      <c r="G27" s="438" t="s">
        <v>692</v>
      </c>
      <c r="H27" s="203" t="s">
        <v>556</v>
      </c>
      <c r="I27" s="204"/>
      <c r="J27" s="438" t="s">
        <v>693</v>
      </c>
      <c r="K27" s="203" t="s">
        <v>556</v>
      </c>
      <c r="L27" s="204"/>
    </row>
    <row r="28" spans="1:12" ht="29.25" thickBot="1">
      <c r="A28" s="463"/>
      <c r="B28" s="224" t="s">
        <v>475</v>
      </c>
      <c r="C28" s="126" t="s">
        <v>76</v>
      </c>
      <c r="D28" s="436"/>
      <c r="E28" s="222" t="s">
        <v>477</v>
      </c>
      <c r="F28" s="223" t="s">
        <v>478</v>
      </c>
      <c r="G28" s="460"/>
      <c r="H28" s="222" t="s">
        <v>477</v>
      </c>
      <c r="I28" s="223" t="s">
        <v>478</v>
      </c>
      <c r="J28" s="460"/>
      <c r="K28" s="222" t="s">
        <v>477</v>
      </c>
      <c r="L28" s="223" t="s">
        <v>478</v>
      </c>
    </row>
    <row r="29" spans="1:12" ht="14.25" thickBo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8">
        <v>7</v>
      </c>
      <c r="H29" s="58">
        <v>8</v>
      </c>
      <c r="I29" s="58">
        <v>9</v>
      </c>
      <c r="J29" s="58">
        <v>10</v>
      </c>
      <c r="K29" s="58">
        <v>11</v>
      </c>
      <c r="L29" s="58">
        <v>12</v>
      </c>
    </row>
    <row r="30" spans="1:12" s="3" customFormat="1" ht="40.5">
      <c r="A30" s="118">
        <v>8010</v>
      </c>
      <c r="B30" s="69" t="s">
        <v>233</v>
      </c>
      <c r="C30" s="70"/>
      <c r="D30" s="337">
        <f>E30+F30</f>
        <v>87870.1</v>
      </c>
      <c r="E30" s="338">
        <f>-D12</f>
        <v>5000</v>
      </c>
      <c r="F30" s="339">
        <f>F32</f>
        <v>82870.1</v>
      </c>
      <c r="G30" s="337">
        <f>H30+I30</f>
        <v>87870.1</v>
      </c>
      <c r="H30" s="338">
        <f>-G12</f>
        <v>5000</v>
      </c>
      <c r="I30" s="339">
        <f>I32</f>
        <v>82870.1</v>
      </c>
      <c r="J30" s="337">
        <f>K30+L30</f>
        <v>-32785.59999999999</v>
      </c>
      <c r="K30" s="338">
        <f>-J12</f>
        <v>-32785.59999999999</v>
      </c>
      <c r="L30" s="339">
        <f>L32</f>
        <v>0</v>
      </c>
    </row>
    <row r="31" spans="1:12" s="3" customFormat="1" ht="14.25">
      <c r="A31" s="119"/>
      <c r="B31" s="74" t="s">
        <v>556</v>
      </c>
      <c r="C31" s="75"/>
      <c r="D31" s="340"/>
      <c r="E31" s="341"/>
      <c r="F31" s="342"/>
      <c r="G31" s="340"/>
      <c r="H31" s="341"/>
      <c r="I31" s="342"/>
      <c r="J31" s="340"/>
      <c r="K31" s="341"/>
      <c r="L31" s="342"/>
    </row>
    <row r="32" spans="1:12" ht="40.5">
      <c r="A32" s="120">
        <v>8100</v>
      </c>
      <c r="B32" s="77" t="s">
        <v>234</v>
      </c>
      <c r="C32" s="78"/>
      <c r="D32" s="404">
        <f>D62</f>
        <v>87870.1</v>
      </c>
      <c r="E32" s="405">
        <f>E34+E62</f>
        <v>5000</v>
      </c>
      <c r="F32" s="406">
        <f>F62</f>
        <v>82870.1</v>
      </c>
      <c r="G32" s="404">
        <f>G62</f>
        <v>87870.1</v>
      </c>
      <c r="H32" s="405">
        <f>H34+H62</f>
        <v>5000</v>
      </c>
      <c r="I32" s="406">
        <f>I62</f>
        <v>82870.1</v>
      </c>
      <c r="J32" s="404">
        <f>J62</f>
        <v>0</v>
      </c>
      <c r="K32" s="405">
        <f>K34+K62</f>
        <v>0</v>
      </c>
      <c r="L32" s="406">
        <f>L62</f>
        <v>0</v>
      </c>
    </row>
    <row r="33" spans="1:12" ht="13.5">
      <c r="A33" s="120"/>
      <c r="B33" s="79" t="s">
        <v>556</v>
      </c>
      <c r="C33" s="78"/>
      <c r="D33" s="59"/>
      <c r="E33" s="60"/>
      <c r="F33" s="65"/>
      <c r="G33" s="59"/>
      <c r="H33" s="60"/>
      <c r="I33" s="65"/>
      <c r="J33" s="59"/>
      <c r="K33" s="60"/>
      <c r="L33" s="65"/>
    </row>
    <row r="34" spans="1:12" ht="31.5" customHeight="1">
      <c r="A34" s="121">
        <v>8110</v>
      </c>
      <c r="B34" s="80" t="s">
        <v>235</v>
      </c>
      <c r="C34" s="78"/>
      <c r="D34" s="348"/>
      <c r="E34" s="344"/>
      <c r="F34" s="296">
        <f>F36+F40</f>
        <v>0</v>
      </c>
      <c r="G34" s="348"/>
      <c r="H34" s="344"/>
      <c r="I34" s="296">
        <f>I36+I40</f>
        <v>0</v>
      </c>
      <c r="J34" s="348"/>
      <c r="K34" s="344"/>
      <c r="L34" s="296">
        <f>L36+L40</f>
        <v>0</v>
      </c>
    </row>
    <row r="35" spans="1:12" ht="13.5">
      <c r="A35" s="121"/>
      <c r="B35" s="82" t="s">
        <v>556</v>
      </c>
      <c r="C35" s="78"/>
      <c r="D35" s="348"/>
      <c r="E35" s="344"/>
      <c r="F35" s="273"/>
      <c r="G35" s="348"/>
      <c r="H35" s="344"/>
      <c r="I35" s="273"/>
      <c r="J35" s="348"/>
      <c r="K35" s="344"/>
      <c r="L35" s="273"/>
    </row>
    <row r="36" spans="1:12" ht="40.5">
      <c r="A36" s="121">
        <v>8111</v>
      </c>
      <c r="B36" s="83" t="s">
        <v>236</v>
      </c>
      <c r="C36" s="78"/>
      <c r="D36" s="349"/>
      <c r="E36" s="345" t="s">
        <v>241</v>
      </c>
      <c r="F36" s="350">
        <f>F38+F39</f>
        <v>0</v>
      </c>
      <c r="G36" s="349"/>
      <c r="H36" s="345" t="s">
        <v>241</v>
      </c>
      <c r="I36" s="350">
        <f>I38+I39</f>
        <v>0</v>
      </c>
      <c r="J36" s="349"/>
      <c r="K36" s="345" t="s">
        <v>241</v>
      </c>
      <c r="L36" s="350">
        <f>L38+L39</f>
        <v>0</v>
      </c>
    </row>
    <row r="37" spans="1:12" ht="13.5">
      <c r="A37" s="121"/>
      <c r="B37" s="63" t="s">
        <v>135</v>
      </c>
      <c r="C37" s="78"/>
      <c r="D37" s="349"/>
      <c r="E37" s="345"/>
      <c r="F37" s="350"/>
      <c r="G37" s="349"/>
      <c r="H37" s="345"/>
      <c r="I37" s="350"/>
      <c r="J37" s="349"/>
      <c r="K37" s="345"/>
      <c r="L37" s="350"/>
    </row>
    <row r="38" spans="1:12" ht="13.5">
      <c r="A38" s="121">
        <v>8112</v>
      </c>
      <c r="B38" s="85" t="s">
        <v>223</v>
      </c>
      <c r="C38" s="86" t="s">
        <v>192</v>
      </c>
      <c r="D38" s="349"/>
      <c r="E38" s="345" t="s">
        <v>241</v>
      </c>
      <c r="F38" s="350">
        <v>0</v>
      </c>
      <c r="G38" s="349"/>
      <c r="H38" s="345" t="s">
        <v>241</v>
      </c>
      <c r="I38" s="350">
        <v>0</v>
      </c>
      <c r="J38" s="349"/>
      <c r="K38" s="345" t="s">
        <v>241</v>
      </c>
      <c r="L38" s="350">
        <v>0</v>
      </c>
    </row>
    <row r="39" spans="1:12" ht="13.5">
      <c r="A39" s="121">
        <v>8113</v>
      </c>
      <c r="B39" s="85" t="s">
        <v>224</v>
      </c>
      <c r="C39" s="86" t="s">
        <v>193</v>
      </c>
      <c r="D39" s="349"/>
      <c r="E39" s="345" t="s">
        <v>241</v>
      </c>
      <c r="F39" s="350">
        <v>0</v>
      </c>
      <c r="G39" s="349"/>
      <c r="H39" s="345" t="s">
        <v>241</v>
      </c>
      <c r="I39" s="350">
        <v>0</v>
      </c>
      <c r="J39" s="349"/>
      <c r="K39" s="345" t="s">
        <v>241</v>
      </c>
      <c r="L39" s="350">
        <v>0</v>
      </c>
    </row>
    <row r="40" spans="1:12" s="15" customFormat="1" ht="27">
      <c r="A40" s="121">
        <v>8120</v>
      </c>
      <c r="B40" s="83" t="s">
        <v>240</v>
      </c>
      <c r="C40" s="86"/>
      <c r="D40" s="349"/>
      <c r="E40" s="356"/>
      <c r="F40" s="350">
        <f>F42+F52</f>
        <v>0</v>
      </c>
      <c r="G40" s="349"/>
      <c r="H40" s="356"/>
      <c r="I40" s="350">
        <f>I42+I52</f>
        <v>0</v>
      </c>
      <c r="J40" s="349"/>
      <c r="K40" s="356"/>
      <c r="L40" s="350">
        <f>L42+L52</f>
        <v>0</v>
      </c>
    </row>
    <row r="41" spans="1:12" s="15" customFormat="1" ht="13.5">
      <c r="A41" s="121"/>
      <c r="B41" s="63" t="s">
        <v>556</v>
      </c>
      <c r="C41" s="86"/>
      <c r="D41" s="349"/>
      <c r="E41" s="356"/>
      <c r="F41" s="350"/>
      <c r="G41" s="349"/>
      <c r="H41" s="356"/>
      <c r="I41" s="350"/>
      <c r="J41" s="349"/>
      <c r="K41" s="356"/>
      <c r="L41" s="350"/>
    </row>
    <row r="42" spans="1:12" s="15" customFormat="1" ht="13.5">
      <c r="A42" s="121">
        <v>8121</v>
      </c>
      <c r="B42" s="83" t="s">
        <v>237</v>
      </c>
      <c r="C42" s="86"/>
      <c r="D42" s="349"/>
      <c r="E42" s="345" t="s">
        <v>241</v>
      </c>
      <c r="F42" s="350">
        <f>F44+F48</f>
        <v>0</v>
      </c>
      <c r="G42" s="349"/>
      <c r="H42" s="345" t="s">
        <v>241</v>
      </c>
      <c r="I42" s="350">
        <f>I44+I48</f>
        <v>0</v>
      </c>
      <c r="J42" s="349"/>
      <c r="K42" s="345" t="s">
        <v>241</v>
      </c>
      <c r="L42" s="350">
        <f>L44+L48</f>
        <v>0</v>
      </c>
    </row>
    <row r="43" spans="1:12" s="15" customFormat="1" ht="13.5">
      <c r="A43" s="121"/>
      <c r="B43" s="63" t="s">
        <v>135</v>
      </c>
      <c r="C43" s="86"/>
      <c r="D43" s="349"/>
      <c r="E43" s="356"/>
      <c r="F43" s="350"/>
      <c r="G43" s="349"/>
      <c r="H43" s="356"/>
      <c r="I43" s="350"/>
      <c r="J43" s="349"/>
      <c r="K43" s="356"/>
      <c r="L43" s="350"/>
    </row>
    <row r="44" spans="1:12" s="15" customFormat="1" ht="26.25" customHeight="1">
      <c r="A44" s="120">
        <v>8122</v>
      </c>
      <c r="B44" s="80" t="s">
        <v>238</v>
      </c>
      <c r="C44" s="86" t="s">
        <v>194</v>
      </c>
      <c r="D44" s="349"/>
      <c r="E44" s="345" t="s">
        <v>241</v>
      </c>
      <c r="F44" s="350">
        <f>F46+F47</f>
        <v>0</v>
      </c>
      <c r="G44" s="349"/>
      <c r="H44" s="345" t="s">
        <v>241</v>
      </c>
      <c r="I44" s="350">
        <f>I46+I47</f>
        <v>0</v>
      </c>
      <c r="J44" s="349"/>
      <c r="K44" s="345" t="s">
        <v>241</v>
      </c>
      <c r="L44" s="350">
        <f>L46+L47</f>
        <v>0</v>
      </c>
    </row>
    <row r="45" spans="1:12" s="15" customFormat="1" ht="13.5">
      <c r="A45" s="120"/>
      <c r="B45" s="87" t="s">
        <v>135</v>
      </c>
      <c r="C45" s="86"/>
      <c r="D45" s="349"/>
      <c r="E45" s="356"/>
      <c r="F45" s="350"/>
      <c r="G45" s="349"/>
      <c r="H45" s="356"/>
      <c r="I45" s="350"/>
      <c r="J45" s="349"/>
      <c r="K45" s="356"/>
      <c r="L45" s="350"/>
    </row>
    <row r="46" spans="1:12" s="15" customFormat="1" ht="13.5">
      <c r="A46" s="120">
        <v>8123</v>
      </c>
      <c r="B46" s="87" t="s">
        <v>230</v>
      </c>
      <c r="C46" s="86"/>
      <c r="D46" s="349"/>
      <c r="E46" s="345" t="s">
        <v>241</v>
      </c>
      <c r="F46" s="350">
        <v>0</v>
      </c>
      <c r="G46" s="349"/>
      <c r="H46" s="345" t="s">
        <v>241</v>
      </c>
      <c r="I46" s="350">
        <v>0</v>
      </c>
      <c r="J46" s="349"/>
      <c r="K46" s="345" t="s">
        <v>241</v>
      </c>
      <c r="L46" s="350">
        <v>0</v>
      </c>
    </row>
    <row r="47" spans="1:12" s="15" customFormat="1" ht="13.5">
      <c r="A47" s="120">
        <v>8124</v>
      </c>
      <c r="B47" s="87" t="s">
        <v>231</v>
      </c>
      <c r="C47" s="86"/>
      <c r="D47" s="349"/>
      <c r="E47" s="345" t="s">
        <v>241</v>
      </c>
      <c r="F47" s="350">
        <v>0</v>
      </c>
      <c r="G47" s="349"/>
      <c r="H47" s="345" t="s">
        <v>241</v>
      </c>
      <c r="I47" s="350">
        <v>0</v>
      </c>
      <c r="J47" s="349"/>
      <c r="K47" s="345" t="s">
        <v>241</v>
      </c>
      <c r="L47" s="350">
        <v>0</v>
      </c>
    </row>
    <row r="48" spans="1:12" s="15" customFormat="1" ht="27">
      <c r="A48" s="120">
        <v>8130</v>
      </c>
      <c r="B48" s="80" t="s">
        <v>239</v>
      </c>
      <c r="C48" s="86" t="s">
        <v>195</v>
      </c>
      <c r="D48" s="349"/>
      <c r="E48" s="345" t="s">
        <v>241</v>
      </c>
      <c r="F48" s="350">
        <f>F50+F51</f>
        <v>0</v>
      </c>
      <c r="G48" s="349"/>
      <c r="H48" s="345" t="s">
        <v>241</v>
      </c>
      <c r="I48" s="350">
        <f>I50+I51</f>
        <v>0</v>
      </c>
      <c r="J48" s="349"/>
      <c r="K48" s="345" t="s">
        <v>241</v>
      </c>
      <c r="L48" s="350">
        <f>L50+L51</f>
        <v>0</v>
      </c>
    </row>
    <row r="49" spans="1:12" s="15" customFormat="1" ht="13.5">
      <c r="A49" s="120"/>
      <c r="B49" s="87" t="s">
        <v>135</v>
      </c>
      <c r="C49" s="86"/>
      <c r="D49" s="349"/>
      <c r="E49" s="356"/>
      <c r="F49" s="350"/>
      <c r="G49" s="349"/>
      <c r="H49" s="356"/>
      <c r="I49" s="350"/>
      <c r="J49" s="349"/>
      <c r="K49" s="356"/>
      <c r="L49" s="350"/>
    </row>
    <row r="50" spans="1:12" s="15" customFormat="1" ht="13.5">
      <c r="A50" s="120">
        <v>8131</v>
      </c>
      <c r="B50" s="87" t="s">
        <v>207</v>
      </c>
      <c r="C50" s="86"/>
      <c r="D50" s="349"/>
      <c r="E50" s="345" t="s">
        <v>241</v>
      </c>
      <c r="F50" s="350">
        <v>0</v>
      </c>
      <c r="G50" s="349"/>
      <c r="H50" s="345" t="s">
        <v>241</v>
      </c>
      <c r="I50" s="350">
        <v>0</v>
      </c>
      <c r="J50" s="349"/>
      <c r="K50" s="345" t="s">
        <v>241</v>
      </c>
      <c r="L50" s="350">
        <v>0</v>
      </c>
    </row>
    <row r="51" spans="1:12" s="15" customFormat="1" ht="14.25" thickBot="1">
      <c r="A51" s="122">
        <v>8132</v>
      </c>
      <c r="B51" s="88" t="s">
        <v>232</v>
      </c>
      <c r="C51" s="89"/>
      <c r="D51" s="369"/>
      <c r="E51" s="351" t="s">
        <v>241</v>
      </c>
      <c r="F51" s="352">
        <v>0</v>
      </c>
      <c r="G51" s="369"/>
      <c r="H51" s="351" t="s">
        <v>241</v>
      </c>
      <c r="I51" s="352">
        <v>0</v>
      </c>
      <c r="J51" s="369"/>
      <c r="K51" s="351" t="s">
        <v>241</v>
      </c>
      <c r="L51" s="352">
        <v>0</v>
      </c>
    </row>
    <row r="52" spans="1:12" s="15" customFormat="1" ht="27">
      <c r="A52" s="120">
        <v>8140</v>
      </c>
      <c r="B52" s="80" t="s">
        <v>0</v>
      </c>
      <c r="C52" s="86"/>
      <c r="D52" s="349"/>
      <c r="E52" s="356">
        <f>E54+E58</f>
        <v>0</v>
      </c>
      <c r="F52" s="350">
        <f>F54+F58</f>
        <v>0</v>
      </c>
      <c r="G52" s="349"/>
      <c r="H52" s="356">
        <f>H54+H58</f>
        <v>0</v>
      </c>
      <c r="I52" s="350">
        <f>I54+I58</f>
        <v>0</v>
      </c>
      <c r="J52" s="349"/>
      <c r="K52" s="356">
        <f>K54+K58</f>
        <v>0</v>
      </c>
      <c r="L52" s="350">
        <f>L54+L58</f>
        <v>0</v>
      </c>
    </row>
    <row r="53" spans="1:12" s="15" customFormat="1" ht="13.5">
      <c r="A53" s="121"/>
      <c r="B53" s="63" t="s">
        <v>135</v>
      </c>
      <c r="C53" s="86"/>
      <c r="D53" s="349"/>
      <c r="E53" s="356"/>
      <c r="F53" s="350"/>
      <c r="G53" s="349"/>
      <c r="H53" s="356"/>
      <c r="I53" s="350"/>
      <c r="J53" s="349"/>
      <c r="K53" s="356"/>
      <c r="L53" s="350"/>
    </row>
    <row r="54" spans="1:12" s="15" customFormat="1" ht="27">
      <c r="A54" s="120">
        <v>8141</v>
      </c>
      <c r="B54" s="80" t="s">
        <v>1</v>
      </c>
      <c r="C54" s="86" t="s">
        <v>194</v>
      </c>
      <c r="D54" s="349"/>
      <c r="E54" s="356">
        <f>E56+E57</f>
        <v>0</v>
      </c>
      <c r="F54" s="350">
        <v>0</v>
      </c>
      <c r="G54" s="349"/>
      <c r="H54" s="356">
        <f>H56+H57</f>
        <v>0</v>
      </c>
      <c r="I54" s="350">
        <v>0</v>
      </c>
      <c r="J54" s="349"/>
      <c r="K54" s="356">
        <f>K56+K57</f>
        <v>0</v>
      </c>
      <c r="L54" s="350">
        <v>0</v>
      </c>
    </row>
    <row r="55" spans="1:12" s="15" customFormat="1" ht="14.25" thickBot="1">
      <c r="A55" s="120"/>
      <c r="B55" s="87" t="s">
        <v>135</v>
      </c>
      <c r="C55" s="61"/>
      <c r="D55" s="349"/>
      <c r="E55" s="356"/>
      <c r="F55" s="350"/>
      <c r="G55" s="349"/>
      <c r="H55" s="356"/>
      <c r="I55" s="350"/>
      <c r="J55" s="349"/>
      <c r="K55" s="356"/>
      <c r="L55" s="350"/>
    </row>
    <row r="56" spans="1:12" s="15" customFormat="1" ht="13.5">
      <c r="A56" s="118">
        <v>8142</v>
      </c>
      <c r="B56" s="91" t="s">
        <v>205</v>
      </c>
      <c r="C56" s="92"/>
      <c r="D56" s="370"/>
      <c r="E56" s="353">
        <v>0</v>
      </c>
      <c r="F56" s="354" t="s">
        <v>241</v>
      </c>
      <c r="G56" s="370"/>
      <c r="H56" s="353">
        <v>0</v>
      </c>
      <c r="I56" s="354" t="s">
        <v>241</v>
      </c>
      <c r="J56" s="370"/>
      <c r="K56" s="353">
        <v>0</v>
      </c>
      <c r="L56" s="354" t="s">
        <v>241</v>
      </c>
    </row>
    <row r="57" spans="1:12" s="15" customFormat="1" ht="14.25" thickBot="1">
      <c r="A57" s="122">
        <v>8143</v>
      </c>
      <c r="B57" s="88" t="s">
        <v>206</v>
      </c>
      <c r="C57" s="62"/>
      <c r="D57" s="369"/>
      <c r="E57" s="355">
        <v>0</v>
      </c>
      <c r="F57" s="352"/>
      <c r="G57" s="369"/>
      <c r="H57" s="355">
        <v>0</v>
      </c>
      <c r="I57" s="352"/>
      <c r="J57" s="369"/>
      <c r="K57" s="355">
        <v>0</v>
      </c>
      <c r="L57" s="352"/>
    </row>
    <row r="58" spans="1:12" s="15" customFormat="1" ht="27">
      <c r="A58" s="118">
        <v>8150</v>
      </c>
      <c r="B58" s="93" t="s">
        <v>2</v>
      </c>
      <c r="C58" s="94" t="s">
        <v>195</v>
      </c>
      <c r="D58" s="370"/>
      <c r="E58" s="353">
        <f>E60+E61</f>
        <v>0</v>
      </c>
      <c r="F58" s="371">
        <v>0</v>
      </c>
      <c r="G58" s="370"/>
      <c r="H58" s="353">
        <f>H60+H61</f>
        <v>0</v>
      </c>
      <c r="I58" s="371">
        <v>0</v>
      </c>
      <c r="J58" s="370"/>
      <c r="K58" s="353">
        <f>K60+K61</f>
        <v>0</v>
      </c>
      <c r="L58" s="371">
        <v>0</v>
      </c>
    </row>
    <row r="59" spans="1:12" s="15" customFormat="1" ht="13.5">
      <c r="A59" s="120"/>
      <c r="B59" s="87" t="s">
        <v>135</v>
      </c>
      <c r="C59" s="95"/>
      <c r="D59" s="349"/>
      <c r="E59" s="356"/>
      <c r="F59" s="350"/>
      <c r="G59" s="349"/>
      <c r="H59" s="356"/>
      <c r="I59" s="350"/>
      <c r="J59" s="349"/>
      <c r="K59" s="356"/>
      <c r="L59" s="350"/>
    </row>
    <row r="60" spans="1:12" s="15" customFormat="1" ht="13.5">
      <c r="A60" s="120">
        <v>8151</v>
      </c>
      <c r="B60" s="87" t="s">
        <v>207</v>
      </c>
      <c r="C60" s="95"/>
      <c r="D60" s="349"/>
      <c r="E60" s="356">
        <v>0</v>
      </c>
      <c r="F60" s="357" t="s">
        <v>470</v>
      </c>
      <c r="G60" s="349"/>
      <c r="H60" s="356">
        <v>0</v>
      </c>
      <c r="I60" s="357" t="s">
        <v>470</v>
      </c>
      <c r="J60" s="349"/>
      <c r="K60" s="356">
        <v>0</v>
      </c>
      <c r="L60" s="357" t="s">
        <v>470</v>
      </c>
    </row>
    <row r="61" spans="1:12" s="15" customFormat="1" ht="14.25" thickBot="1">
      <c r="A61" s="123">
        <v>8152</v>
      </c>
      <c r="B61" s="96" t="s">
        <v>208</v>
      </c>
      <c r="C61" s="97"/>
      <c r="D61" s="365"/>
      <c r="E61" s="358">
        <v>0</v>
      </c>
      <c r="F61" s="366"/>
      <c r="G61" s="365"/>
      <c r="H61" s="358">
        <v>0</v>
      </c>
      <c r="I61" s="366"/>
      <c r="J61" s="365"/>
      <c r="K61" s="358">
        <v>0</v>
      </c>
      <c r="L61" s="366"/>
    </row>
    <row r="62" spans="1:12" s="15" customFormat="1" ht="41.25" thickBot="1">
      <c r="A62" s="107">
        <v>8160</v>
      </c>
      <c r="B62" s="98" t="s">
        <v>10</v>
      </c>
      <c r="C62" s="99"/>
      <c r="D62" s="372">
        <f aca="true" t="shared" si="0" ref="D62:J62">D73</f>
        <v>87870.1</v>
      </c>
      <c r="E62" s="373">
        <f t="shared" si="0"/>
        <v>5000</v>
      </c>
      <c r="F62" s="374">
        <f>F73</f>
        <v>82870.1</v>
      </c>
      <c r="G62" s="372">
        <f t="shared" si="0"/>
        <v>87870.1</v>
      </c>
      <c r="H62" s="373">
        <f>H73</f>
        <v>5000</v>
      </c>
      <c r="I62" s="374">
        <f>I73</f>
        <v>82870.1</v>
      </c>
      <c r="J62" s="372">
        <f t="shared" si="0"/>
        <v>0</v>
      </c>
      <c r="K62" s="411">
        <f>K73</f>
        <v>0</v>
      </c>
      <c r="L62" s="374">
        <f>L73</f>
        <v>0</v>
      </c>
    </row>
    <row r="63" spans="1:12" s="15" customFormat="1" ht="14.25" thickBot="1">
      <c r="A63" s="109"/>
      <c r="B63" s="100" t="s">
        <v>556</v>
      </c>
      <c r="C63" s="101"/>
      <c r="D63" s="375"/>
      <c r="E63" s="376"/>
      <c r="F63" s="377"/>
      <c r="G63" s="375"/>
      <c r="H63" s="376"/>
      <c r="I63" s="377"/>
      <c r="J63" s="375"/>
      <c r="K63" s="376"/>
      <c r="L63" s="377"/>
    </row>
    <row r="64" spans="1:12" s="3" customFormat="1" ht="41.25" thickBot="1">
      <c r="A64" s="107">
        <v>8161</v>
      </c>
      <c r="B64" s="102" t="s">
        <v>3</v>
      </c>
      <c r="C64" s="99"/>
      <c r="D64" s="359"/>
      <c r="E64" s="360" t="s">
        <v>241</v>
      </c>
      <c r="F64" s="364">
        <f>F66+F67+F68</f>
        <v>0</v>
      </c>
      <c r="G64" s="359"/>
      <c r="H64" s="360" t="s">
        <v>241</v>
      </c>
      <c r="I64" s="364">
        <f>I66+I67+I68</f>
        <v>0</v>
      </c>
      <c r="J64" s="359"/>
      <c r="K64" s="360" t="s">
        <v>241</v>
      </c>
      <c r="L64" s="364">
        <f>L66+L67+L68</f>
        <v>0</v>
      </c>
    </row>
    <row r="65" spans="1:12" s="3" customFormat="1" ht="14.25">
      <c r="A65" s="119"/>
      <c r="B65" s="104" t="s">
        <v>135</v>
      </c>
      <c r="C65" s="105"/>
      <c r="D65" s="361"/>
      <c r="E65" s="362"/>
      <c r="F65" s="363"/>
      <c r="G65" s="361"/>
      <c r="H65" s="362"/>
      <c r="I65" s="363"/>
      <c r="J65" s="361"/>
      <c r="K65" s="362"/>
      <c r="L65" s="363"/>
    </row>
    <row r="66" spans="1:12" ht="41.25" thickBot="1">
      <c r="A66" s="120">
        <v>8162</v>
      </c>
      <c r="B66" s="87" t="s">
        <v>209</v>
      </c>
      <c r="C66" s="95" t="s">
        <v>196</v>
      </c>
      <c r="D66" s="349"/>
      <c r="E66" s="356" t="s">
        <v>241</v>
      </c>
      <c r="F66" s="350">
        <v>0</v>
      </c>
      <c r="G66" s="349"/>
      <c r="H66" s="356" t="s">
        <v>241</v>
      </c>
      <c r="I66" s="350">
        <v>0</v>
      </c>
      <c r="J66" s="349"/>
      <c r="K66" s="356" t="s">
        <v>241</v>
      </c>
      <c r="L66" s="350">
        <v>0</v>
      </c>
    </row>
    <row r="67" spans="1:12" s="3" customFormat="1" ht="122.25" thickBot="1">
      <c r="A67" s="90">
        <v>8163</v>
      </c>
      <c r="B67" s="106" t="s">
        <v>210</v>
      </c>
      <c r="C67" s="95" t="s">
        <v>196</v>
      </c>
      <c r="D67" s="359"/>
      <c r="E67" s="360" t="s">
        <v>241</v>
      </c>
      <c r="F67" s="364">
        <v>0</v>
      </c>
      <c r="G67" s="359"/>
      <c r="H67" s="360" t="s">
        <v>241</v>
      </c>
      <c r="I67" s="364">
        <v>0</v>
      </c>
      <c r="J67" s="359"/>
      <c r="K67" s="360" t="s">
        <v>241</v>
      </c>
      <c r="L67" s="364">
        <v>0</v>
      </c>
    </row>
    <row r="68" spans="1:12" ht="27.75" thickBot="1">
      <c r="A68" s="123">
        <v>8164</v>
      </c>
      <c r="B68" s="96" t="s">
        <v>211</v>
      </c>
      <c r="C68" s="97" t="s">
        <v>197</v>
      </c>
      <c r="D68" s="365"/>
      <c r="E68" s="358" t="s">
        <v>241</v>
      </c>
      <c r="F68" s="366">
        <v>0</v>
      </c>
      <c r="G68" s="365"/>
      <c r="H68" s="358" t="s">
        <v>241</v>
      </c>
      <c r="I68" s="366">
        <v>0</v>
      </c>
      <c r="J68" s="365"/>
      <c r="K68" s="358" t="s">
        <v>241</v>
      </c>
      <c r="L68" s="366">
        <v>0</v>
      </c>
    </row>
    <row r="69" spans="1:12" s="3" customFormat="1" ht="27.75" thickBot="1">
      <c r="A69" s="107">
        <v>8170</v>
      </c>
      <c r="B69" s="102" t="s">
        <v>4</v>
      </c>
      <c r="C69" s="99"/>
      <c r="D69" s="367"/>
      <c r="E69" s="360"/>
      <c r="F69" s="378">
        <f>F71+F72</f>
        <v>0</v>
      </c>
      <c r="G69" s="367"/>
      <c r="H69" s="360"/>
      <c r="I69" s="378">
        <f>I71+I72</f>
        <v>0</v>
      </c>
      <c r="J69" s="367"/>
      <c r="K69" s="360"/>
      <c r="L69" s="378">
        <f>L71+L72</f>
        <v>0</v>
      </c>
    </row>
    <row r="70" spans="1:12" s="3" customFormat="1" ht="14.25">
      <c r="A70" s="119"/>
      <c r="B70" s="104" t="s">
        <v>135</v>
      </c>
      <c r="C70" s="105"/>
      <c r="D70" s="368"/>
      <c r="E70" s="362"/>
      <c r="F70" s="272"/>
      <c r="G70" s="368"/>
      <c r="H70" s="362"/>
      <c r="I70" s="272"/>
      <c r="J70" s="368"/>
      <c r="K70" s="362"/>
      <c r="L70" s="272"/>
    </row>
    <row r="71" spans="1:12" ht="40.5">
      <c r="A71" s="120">
        <v>8171</v>
      </c>
      <c r="B71" s="87" t="s">
        <v>212</v>
      </c>
      <c r="C71" s="95" t="s">
        <v>198</v>
      </c>
      <c r="D71" s="349"/>
      <c r="E71" s="356"/>
      <c r="F71" s="350">
        <v>0</v>
      </c>
      <c r="G71" s="349"/>
      <c r="H71" s="356"/>
      <c r="I71" s="350">
        <v>0</v>
      </c>
      <c r="J71" s="349"/>
      <c r="K71" s="356"/>
      <c r="L71" s="350">
        <v>0</v>
      </c>
    </row>
    <row r="72" spans="1:12" ht="14.25" thickBot="1">
      <c r="A72" s="120">
        <v>8172</v>
      </c>
      <c r="B72" s="85" t="s">
        <v>213</v>
      </c>
      <c r="C72" s="95" t="s">
        <v>199</v>
      </c>
      <c r="D72" s="349"/>
      <c r="E72" s="356"/>
      <c r="F72" s="350">
        <v>0</v>
      </c>
      <c r="G72" s="349"/>
      <c r="H72" s="356"/>
      <c r="I72" s="350">
        <v>0</v>
      </c>
      <c r="J72" s="349"/>
      <c r="K72" s="356"/>
      <c r="L72" s="350">
        <v>0</v>
      </c>
    </row>
    <row r="73" spans="1:12" s="3" customFormat="1" ht="41.25" thickBot="1">
      <c r="A73" s="107">
        <v>8190</v>
      </c>
      <c r="B73" s="387" t="s">
        <v>14</v>
      </c>
      <c r="C73" s="108"/>
      <c r="D73" s="103">
        <f>D75+D79-D78</f>
        <v>87870.1</v>
      </c>
      <c r="E73" s="103">
        <f>E77</f>
        <v>5000</v>
      </c>
      <c r="F73" s="103">
        <f>F79</f>
        <v>82870.1</v>
      </c>
      <c r="G73" s="103">
        <f>G75+G79-G78</f>
        <v>87870.1</v>
      </c>
      <c r="H73" s="103">
        <f>H30</f>
        <v>5000</v>
      </c>
      <c r="I73" s="103">
        <f>I79</f>
        <v>82870.1</v>
      </c>
      <c r="J73" s="103">
        <f>J75+J79-J78</f>
        <v>0</v>
      </c>
      <c r="K73" s="408">
        <v>0</v>
      </c>
      <c r="L73" s="103">
        <f>L79</f>
        <v>0</v>
      </c>
    </row>
    <row r="74" spans="1:12" s="3" customFormat="1" ht="14.25">
      <c r="A74" s="109"/>
      <c r="B74" s="388" t="s">
        <v>479</v>
      </c>
      <c r="C74" s="343"/>
      <c r="D74" s="71"/>
      <c r="E74" s="72"/>
      <c r="F74" s="73"/>
      <c r="G74" s="71"/>
      <c r="H74" s="72"/>
      <c r="I74" s="73"/>
      <c r="J74" s="71"/>
      <c r="K74" s="72"/>
      <c r="L74" s="73"/>
    </row>
    <row r="75" spans="1:12" ht="27">
      <c r="A75" s="124">
        <v>8191</v>
      </c>
      <c r="B75" s="389" t="s">
        <v>214</v>
      </c>
      <c r="C75" s="346">
        <v>9320</v>
      </c>
      <c r="D75" s="76">
        <f>D77+D78</f>
        <v>0</v>
      </c>
      <c r="E75" s="402"/>
      <c r="F75" s="347" t="s">
        <v>470</v>
      </c>
      <c r="G75" s="76">
        <f>G77+G78</f>
        <v>5000</v>
      </c>
      <c r="H75" s="403"/>
      <c r="I75" s="347" t="s">
        <v>470</v>
      </c>
      <c r="J75" s="76">
        <f>J77+J78</f>
        <v>0</v>
      </c>
      <c r="K75" s="403"/>
      <c r="L75" s="347" t="s">
        <v>470</v>
      </c>
    </row>
    <row r="76" spans="1:12" ht="13.5">
      <c r="A76" s="121"/>
      <c r="B76" s="390" t="s">
        <v>558</v>
      </c>
      <c r="C76" s="110"/>
      <c r="D76" s="59"/>
      <c r="E76" s="60"/>
      <c r="F76" s="65"/>
      <c r="G76" s="59"/>
      <c r="H76" s="60"/>
      <c r="I76" s="65"/>
      <c r="J76" s="59"/>
      <c r="K76" s="344"/>
      <c r="L76" s="65"/>
    </row>
    <row r="77" spans="1:12" ht="67.5">
      <c r="A77" s="121">
        <v>8192</v>
      </c>
      <c r="B77" s="391" t="s">
        <v>215</v>
      </c>
      <c r="C77" s="110"/>
      <c r="D77" s="422">
        <f>E77</f>
        <v>5000</v>
      </c>
      <c r="E77" s="423">
        <v>5000</v>
      </c>
      <c r="F77" s="424" t="s">
        <v>241</v>
      </c>
      <c r="G77" s="422">
        <f>H77</f>
        <v>5000</v>
      </c>
      <c r="H77" s="423">
        <v>5000</v>
      </c>
      <c r="I77" s="424"/>
      <c r="J77" s="422">
        <f>K77</f>
        <v>0</v>
      </c>
      <c r="K77" s="423">
        <v>0</v>
      </c>
      <c r="L77" s="111" t="s">
        <v>241</v>
      </c>
    </row>
    <row r="78" spans="1:12" ht="27">
      <c r="A78" s="121">
        <v>8193</v>
      </c>
      <c r="B78" s="391" t="s">
        <v>13</v>
      </c>
      <c r="C78" s="379"/>
      <c r="D78" s="380">
        <f>E78</f>
        <v>-5000</v>
      </c>
      <c r="E78" s="381">
        <f>E75-E77</f>
        <v>-5000</v>
      </c>
      <c r="F78" s="382" t="s">
        <v>470</v>
      </c>
      <c r="G78" s="380">
        <f>H78</f>
        <v>0</v>
      </c>
      <c r="H78" s="381">
        <v>0</v>
      </c>
      <c r="I78" s="382" t="s">
        <v>470</v>
      </c>
      <c r="J78" s="380">
        <f>K78</f>
        <v>0</v>
      </c>
      <c r="K78" s="383">
        <v>0</v>
      </c>
      <c r="L78" s="382" t="s">
        <v>470</v>
      </c>
    </row>
    <row r="79" spans="1:12" ht="40.5">
      <c r="A79" s="121">
        <v>8194</v>
      </c>
      <c r="B79" s="392" t="s">
        <v>216</v>
      </c>
      <c r="C79" s="384">
        <v>9330</v>
      </c>
      <c r="D79" s="385">
        <f>F79</f>
        <v>82870.1</v>
      </c>
      <c r="E79" s="381" t="s">
        <v>241</v>
      </c>
      <c r="F79" s="386">
        <f>F81+F82</f>
        <v>82870.1</v>
      </c>
      <c r="G79" s="385">
        <f>I79</f>
        <v>82870.1</v>
      </c>
      <c r="H79" s="381" t="s">
        <v>241</v>
      </c>
      <c r="I79" s="386">
        <f>I81+I82</f>
        <v>82870.1</v>
      </c>
      <c r="J79" s="385">
        <f>L79</f>
        <v>0</v>
      </c>
      <c r="K79" s="381" t="s">
        <v>241</v>
      </c>
      <c r="L79" s="386">
        <f>L81+L82</f>
        <v>0</v>
      </c>
    </row>
    <row r="80" spans="1:12" ht="13.5">
      <c r="A80" s="121"/>
      <c r="B80" s="390" t="s">
        <v>558</v>
      </c>
      <c r="C80" s="112"/>
      <c r="D80" s="81"/>
      <c r="E80" s="84"/>
      <c r="F80" s="65"/>
      <c r="G80" s="81"/>
      <c r="H80" s="84"/>
      <c r="I80" s="65"/>
      <c r="J80" s="81"/>
      <c r="K80" s="84"/>
      <c r="L80" s="65"/>
    </row>
    <row r="81" spans="1:12" ht="40.5">
      <c r="A81" s="121">
        <v>8195</v>
      </c>
      <c r="B81" s="391" t="s">
        <v>217</v>
      </c>
      <c r="C81" s="112"/>
      <c r="D81" s="81">
        <f>F81</f>
        <v>21081.7</v>
      </c>
      <c r="E81" s="84" t="s">
        <v>241</v>
      </c>
      <c r="F81" s="215">
        <v>21081.7</v>
      </c>
      <c r="G81" s="81"/>
      <c r="H81" s="84" t="s">
        <v>241</v>
      </c>
      <c r="I81" s="215">
        <v>21081.7</v>
      </c>
      <c r="J81" s="81"/>
      <c r="K81" s="84" t="s">
        <v>241</v>
      </c>
      <c r="L81" s="215">
        <v>0</v>
      </c>
    </row>
    <row r="82" spans="1:12" ht="54">
      <c r="A82" s="125">
        <v>8196</v>
      </c>
      <c r="B82" s="391" t="s">
        <v>218</v>
      </c>
      <c r="C82" s="112"/>
      <c r="D82" s="81">
        <f>F82</f>
        <v>61788.4</v>
      </c>
      <c r="E82" s="84" t="s">
        <v>241</v>
      </c>
      <c r="F82" s="215">
        <v>61788.4</v>
      </c>
      <c r="G82" s="81"/>
      <c r="H82" s="84" t="s">
        <v>241</v>
      </c>
      <c r="I82" s="215">
        <v>61788.4</v>
      </c>
      <c r="J82" s="81"/>
      <c r="K82" s="84" t="s">
        <v>241</v>
      </c>
      <c r="L82" s="215">
        <v>0</v>
      </c>
    </row>
    <row r="83" spans="1:12" ht="40.5">
      <c r="A83" s="121">
        <v>8197</v>
      </c>
      <c r="B83" s="113" t="s">
        <v>219</v>
      </c>
      <c r="C83" s="393"/>
      <c r="D83" s="394" t="s">
        <v>241</v>
      </c>
      <c r="E83" s="395" t="s">
        <v>241</v>
      </c>
      <c r="F83" s="396"/>
      <c r="G83" s="394" t="s">
        <v>241</v>
      </c>
      <c r="H83" s="395" t="s">
        <v>241</v>
      </c>
      <c r="I83" s="396"/>
      <c r="J83" s="394" t="s">
        <v>241</v>
      </c>
      <c r="K83" s="395" t="s">
        <v>241</v>
      </c>
      <c r="L83" s="396"/>
    </row>
    <row r="84" spans="1:12" ht="54">
      <c r="A84" s="121">
        <v>8198</v>
      </c>
      <c r="B84" s="114" t="s">
        <v>220</v>
      </c>
      <c r="C84" s="397"/>
      <c r="D84" s="394" t="s">
        <v>241</v>
      </c>
      <c r="E84" s="356"/>
      <c r="F84" s="350"/>
      <c r="G84" s="394" t="s">
        <v>241</v>
      </c>
      <c r="H84" s="356"/>
      <c r="I84" s="350"/>
      <c r="J84" s="394" t="s">
        <v>241</v>
      </c>
      <c r="K84" s="356"/>
      <c r="L84" s="350"/>
    </row>
    <row r="85" spans="1:12" ht="67.5">
      <c r="A85" s="121">
        <v>8199</v>
      </c>
      <c r="B85" s="115" t="s">
        <v>5</v>
      </c>
      <c r="C85" s="397"/>
      <c r="D85" s="348"/>
      <c r="E85" s="356"/>
      <c r="F85" s="350"/>
      <c r="G85" s="348"/>
      <c r="H85" s="356"/>
      <c r="I85" s="350"/>
      <c r="J85" s="348"/>
      <c r="K85" s="356"/>
      <c r="L85" s="350"/>
    </row>
    <row r="86" spans="1:12" ht="40.5">
      <c r="A86" s="121" t="s">
        <v>221</v>
      </c>
      <c r="B86" s="116" t="s">
        <v>222</v>
      </c>
      <c r="C86" s="397"/>
      <c r="D86" s="348"/>
      <c r="E86" s="395" t="s">
        <v>241</v>
      </c>
      <c r="F86" s="350"/>
      <c r="G86" s="348"/>
      <c r="H86" s="395" t="s">
        <v>241</v>
      </c>
      <c r="I86" s="350"/>
      <c r="J86" s="348"/>
      <c r="K86" s="395" t="s">
        <v>241</v>
      </c>
      <c r="L86" s="350"/>
    </row>
    <row r="87" spans="1:12" ht="27">
      <c r="A87" s="121">
        <v>8200</v>
      </c>
      <c r="B87" s="77" t="s">
        <v>11</v>
      </c>
      <c r="C87" s="398"/>
      <c r="D87" s="349"/>
      <c r="E87" s="344"/>
      <c r="F87" s="350"/>
      <c r="G87" s="349"/>
      <c r="H87" s="344"/>
      <c r="I87" s="350"/>
      <c r="J87" s="349"/>
      <c r="K87" s="344"/>
      <c r="L87" s="350"/>
    </row>
    <row r="88" spans="1:12" ht="13.5">
      <c r="A88" s="121"/>
      <c r="B88" s="79" t="s">
        <v>556</v>
      </c>
      <c r="C88" s="398"/>
      <c r="D88" s="349"/>
      <c r="E88" s="344"/>
      <c r="F88" s="350"/>
      <c r="G88" s="349"/>
      <c r="H88" s="344"/>
      <c r="I88" s="350"/>
      <c r="J88" s="349"/>
      <c r="K88" s="344"/>
      <c r="L88" s="350"/>
    </row>
    <row r="89" spans="1:12" ht="27">
      <c r="A89" s="121">
        <v>8210</v>
      </c>
      <c r="B89" s="117" t="s">
        <v>12</v>
      </c>
      <c r="C89" s="398"/>
      <c r="D89" s="349"/>
      <c r="E89" s="356"/>
      <c r="F89" s="350">
        <f>F91</f>
        <v>0</v>
      </c>
      <c r="G89" s="349"/>
      <c r="H89" s="356"/>
      <c r="I89" s="350">
        <f>I91</f>
        <v>0</v>
      </c>
      <c r="J89" s="349"/>
      <c r="K89" s="356"/>
      <c r="L89" s="350">
        <f>L91</f>
        <v>0</v>
      </c>
    </row>
    <row r="90" spans="1:12" ht="13.5">
      <c r="A90" s="120"/>
      <c r="B90" s="87" t="s">
        <v>556</v>
      </c>
      <c r="C90" s="398"/>
      <c r="D90" s="349"/>
      <c r="E90" s="356"/>
      <c r="F90" s="350"/>
      <c r="G90" s="349"/>
      <c r="H90" s="356"/>
      <c r="I90" s="350"/>
      <c r="J90" s="349"/>
      <c r="K90" s="356"/>
      <c r="L90" s="350"/>
    </row>
    <row r="91" spans="1:12" ht="40.5">
      <c r="A91" s="121">
        <v>8211</v>
      </c>
      <c r="B91" s="83" t="s">
        <v>6</v>
      </c>
      <c r="C91" s="398"/>
      <c r="D91" s="349"/>
      <c r="E91" s="345" t="s">
        <v>241</v>
      </c>
      <c r="F91" s="350">
        <f>F93+F94</f>
        <v>0</v>
      </c>
      <c r="G91" s="349"/>
      <c r="H91" s="345" t="s">
        <v>241</v>
      </c>
      <c r="I91" s="350">
        <f>I93+I94</f>
        <v>0</v>
      </c>
      <c r="J91" s="349"/>
      <c r="K91" s="345" t="s">
        <v>241</v>
      </c>
      <c r="L91" s="350">
        <f>L93+L94</f>
        <v>0</v>
      </c>
    </row>
    <row r="92" spans="1:12" ht="13.5">
      <c r="A92" s="121"/>
      <c r="B92" s="63" t="s">
        <v>558</v>
      </c>
      <c r="C92" s="398"/>
      <c r="D92" s="349"/>
      <c r="E92" s="345"/>
      <c r="F92" s="350"/>
      <c r="G92" s="349"/>
      <c r="H92" s="345"/>
      <c r="I92" s="350"/>
      <c r="J92" s="349"/>
      <c r="K92" s="345"/>
      <c r="L92" s="350"/>
    </row>
    <row r="93" spans="1:12" ht="15" customHeight="1">
      <c r="A93" s="121">
        <v>8212</v>
      </c>
      <c r="B93" s="85" t="s">
        <v>223</v>
      </c>
      <c r="C93" s="400" t="s">
        <v>81</v>
      </c>
      <c r="D93" s="349"/>
      <c r="E93" s="345" t="s">
        <v>241</v>
      </c>
      <c r="F93" s="350">
        <v>0</v>
      </c>
      <c r="G93" s="349"/>
      <c r="H93" s="345" t="s">
        <v>241</v>
      </c>
      <c r="I93" s="350">
        <v>0</v>
      </c>
      <c r="J93" s="349"/>
      <c r="K93" s="345" t="s">
        <v>241</v>
      </c>
      <c r="L93" s="350">
        <v>0</v>
      </c>
    </row>
    <row r="94" spans="1:12" ht="15" customHeight="1">
      <c r="A94" s="121">
        <v>8213</v>
      </c>
      <c r="B94" s="85" t="s">
        <v>224</v>
      </c>
      <c r="C94" s="400" t="s">
        <v>82</v>
      </c>
      <c r="D94" s="349"/>
      <c r="E94" s="345" t="s">
        <v>241</v>
      </c>
      <c r="F94" s="350">
        <v>0</v>
      </c>
      <c r="G94" s="349"/>
      <c r="H94" s="345" t="s">
        <v>241</v>
      </c>
      <c r="I94" s="350">
        <v>0</v>
      </c>
      <c r="J94" s="349"/>
      <c r="K94" s="345" t="s">
        <v>241</v>
      </c>
      <c r="L94" s="350">
        <v>0</v>
      </c>
    </row>
    <row r="95" spans="1:12" ht="40.5">
      <c r="A95" s="121">
        <v>8220</v>
      </c>
      <c r="B95" s="83" t="s">
        <v>9</v>
      </c>
      <c r="C95" s="398"/>
      <c r="D95" s="349"/>
      <c r="E95" s="399"/>
      <c r="F95" s="350">
        <f>F97</f>
        <v>0</v>
      </c>
      <c r="G95" s="349"/>
      <c r="H95" s="399"/>
      <c r="I95" s="350">
        <f>I97</f>
        <v>0</v>
      </c>
      <c r="J95" s="349"/>
      <c r="K95" s="399"/>
      <c r="L95" s="350">
        <f>L97</f>
        <v>0</v>
      </c>
    </row>
    <row r="96" spans="1:12" ht="13.5">
      <c r="A96" s="121"/>
      <c r="B96" s="63" t="s">
        <v>556</v>
      </c>
      <c r="C96" s="398"/>
      <c r="D96" s="349"/>
      <c r="E96" s="399"/>
      <c r="F96" s="350"/>
      <c r="G96" s="349"/>
      <c r="H96" s="399"/>
      <c r="I96" s="350"/>
      <c r="J96" s="349"/>
      <c r="K96" s="399"/>
      <c r="L96" s="350"/>
    </row>
    <row r="97" spans="1:12" ht="13.5">
      <c r="A97" s="121">
        <v>8221</v>
      </c>
      <c r="B97" s="83" t="s">
        <v>7</v>
      </c>
      <c r="C97" s="398"/>
      <c r="D97" s="349"/>
      <c r="E97" s="345" t="s">
        <v>241</v>
      </c>
      <c r="F97" s="350">
        <f>F99+F100</f>
        <v>0</v>
      </c>
      <c r="G97" s="349"/>
      <c r="H97" s="345" t="s">
        <v>241</v>
      </c>
      <c r="I97" s="350">
        <f>I99+I100</f>
        <v>0</v>
      </c>
      <c r="J97" s="349"/>
      <c r="K97" s="345" t="s">
        <v>241</v>
      </c>
      <c r="L97" s="350">
        <f>L99+L100</f>
        <v>0</v>
      </c>
    </row>
    <row r="98" spans="1:12" ht="15.75" customHeight="1">
      <c r="A98" s="121"/>
      <c r="B98" s="63" t="s">
        <v>135</v>
      </c>
      <c r="C98" s="398"/>
      <c r="D98" s="349"/>
      <c r="E98" s="345"/>
      <c r="F98" s="350"/>
      <c r="G98" s="349"/>
      <c r="H98" s="345"/>
      <c r="I98" s="350"/>
      <c r="J98" s="349"/>
      <c r="K98" s="345"/>
      <c r="L98" s="350"/>
    </row>
    <row r="99" spans="1:12" ht="13.5">
      <c r="A99" s="120">
        <v>8222</v>
      </c>
      <c r="B99" s="87" t="s">
        <v>225</v>
      </c>
      <c r="C99" s="400" t="s">
        <v>83</v>
      </c>
      <c r="D99" s="349"/>
      <c r="E99" s="345" t="s">
        <v>241</v>
      </c>
      <c r="F99" s="350">
        <v>0</v>
      </c>
      <c r="G99" s="349"/>
      <c r="H99" s="345" t="s">
        <v>241</v>
      </c>
      <c r="I99" s="350">
        <v>0</v>
      </c>
      <c r="J99" s="349"/>
      <c r="K99" s="345" t="s">
        <v>241</v>
      </c>
      <c r="L99" s="350">
        <v>0</v>
      </c>
    </row>
    <row r="100" spans="1:12" ht="27">
      <c r="A100" s="120">
        <v>8230</v>
      </c>
      <c r="B100" s="87" t="s">
        <v>226</v>
      </c>
      <c r="C100" s="400" t="s">
        <v>84</v>
      </c>
      <c r="D100" s="349"/>
      <c r="E100" s="345" t="s">
        <v>241</v>
      </c>
      <c r="F100" s="350">
        <v>0</v>
      </c>
      <c r="G100" s="349"/>
      <c r="H100" s="345" t="s">
        <v>241</v>
      </c>
      <c r="I100" s="350">
        <v>0</v>
      </c>
      <c r="J100" s="349"/>
      <c r="K100" s="345" t="s">
        <v>241</v>
      </c>
      <c r="L100" s="350">
        <v>0</v>
      </c>
    </row>
    <row r="101" spans="1:12" ht="27">
      <c r="A101" s="120">
        <v>8240</v>
      </c>
      <c r="B101" s="83" t="s">
        <v>8</v>
      </c>
      <c r="C101" s="398"/>
      <c r="D101" s="349"/>
      <c r="E101" s="399"/>
      <c r="F101" s="350">
        <f>F103+F104</f>
        <v>0</v>
      </c>
      <c r="G101" s="349"/>
      <c r="H101" s="399"/>
      <c r="I101" s="350">
        <f>I103+I104</f>
        <v>0</v>
      </c>
      <c r="J101" s="349"/>
      <c r="K101" s="399"/>
      <c r="L101" s="350">
        <f>L103+L104</f>
        <v>0</v>
      </c>
    </row>
    <row r="102" spans="1:12" ht="13.5">
      <c r="A102" s="121"/>
      <c r="B102" s="63" t="s">
        <v>135</v>
      </c>
      <c r="C102" s="398"/>
      <c r="D102" s="349"/>
      <c r="E102" s="399"/>
      <c r="F102" s="350"/>
      <c r="G102" s="349"/>
      <c r="H102" s="399"/>
      <c r="I102" s="350"/>
      <c r="J102" s="349"/>
      <c r="K102" s="399"/>
      <c r="L102" s="350"/>
    </row>
    <row r="103" spans="1:12" ht="15.75" customHeight="1">
      <c r="A103" s="120">
        <v>8241</v>
      </c>
      <c r="B103" s="87" t="s">
        <v>227</v>
      </c>
      <c r="C103" s="400" t="s">
        <v>83</v>
      </c>
      <c r="D103" s="349"/>
      <c r="E103" s="344"/>
      <c r="F103" s="350">
        <v>0</v>
      </c>
      <c r="G103" s="349"/>
      <c r="H103" s="344"/>
      <c r="I103" s="350">
        <v>0</v>
      </c>
      <c r="J103" s="349"/>
      <c r="K103" s="344"/>
      <c r="L103" s="350">
        <v>0</v>
      </c>
    </row>
    <row r="104" spans="1:12" ht="27.75" thickBot="1">
      <c r="A104" s="122">
        <v>8250</v>
      </c>
      <c r="B104" s="88" t="s">
        <v>228</v>
      </c>
      <c r="C104" s="401" t="s">
        <v>84</v>
      </c>
      <c r="D104" s="369"/>
      <c r="E104" s="355"/>
      <c r="F104" s="352">
        <v>0</v>
      </c>
      <c r="G104" s="369"/>
      <c r="H104" s="355"/>
      <c r="I104" s="352">
        <v>0</v>
      </c>
      <c r="J104" s="369"/>
      <c r="K104" s="355"/>
      <c r="L104" s="352">
        <v>0</v>
      </c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</sheetData>
  <sheetProtection/>
  <mergeCells count="22">
    <mergeCell ref="A4:K4"/>
    <mergeCell ref="A5:K5"/>
    <mergeCell ref="A6:K6"/>
    <mergeCell ref="C8:E8"/>
    <mergeCell ref="F8:H8"/>
    <mergeCell ref="I8:K8"/>
    <mergeCell ref="A9:A10"/>
    <mergeCell ref="G26:I26"/>
    <mergeCell ref="B26:C27"/>
    <mergeCell ref="D27:D28"/>
    <mergeCell ref="A20:K20"/>
    <mergeCell ref="A22:K22"/>
    <mergeCell ref="J26:L26"/>
    <mergeCell ref="B9:B10"/>
    <mergeCell ref="A24:K24"/>
    <mergeCell ref="J27:J28"/>
    <mergeCell ref="F9:F10"/>
    <mergeCell ref="G27:G28"/>
    <mergeCell ref="D26:F26"/>
    <mergeCell ref="I9:I10"/>
    <mergeCell ref="C9:C10"/>
    <mergeCell ref="A26:A28"/>
  </mergeCells>
  <printOptions/>
  <pageMargins left="0.25" right="0.25" top="0.75" bottom="0.75" header="0.3" footer="0.3"/>
  <pageSetup firstPageNumber="24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Ashtarak</dc:creator>
  <cp:keywords/>
  <dc:description/>
  <cp:lastModifiedBy>Admin</cp:lastModifiedBy>
  <cp:lastPrinted>2021-04-12T06:58:09Z</cp:lastPrinted>
  <dcterms:created xsi:type="dcterms:W3CDTF">1996-10-14T23:33:28Z</dcterms:created>
  <dcterms:modified xsi:type="dcterms:W3CDTF">2021-04-12T06:58:21Z</dcterms:modified>
  <cp:category/>
  <cp:version/>
  <cp:contentType/>
  <cp:contentStatus/>
</cp:coreProperties>
</file>